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LbRccVolumes" displayName="tbl_LbRccVolumes" ref="A4:E5" headerRowCount="1">
  <autoFilter ref="A4:E5"/>
  <tableColumns count="5">
    <tableColumn id="1" name="LB Type"/>
    <tableColumn id="2" name="Total 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LbFormwork" displayName="tbl_LbFormwork" ref="A8:D9" headerRowCount="1">
  <autoFilter ref="A8:D9"/>
  <tableColumns count="4">
    <tableColumn id="1" name="LB Type"/>
    <tableColumn id="2" name="Formwork Width (m)"/>
    <tableColumn id="3" name="Total 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LbMainReinforcement" displayName="tbl_LbMainReinforcement" ref="A4:J5" headerRowCount="1">
  <autoFilter ref="A4:J5"/>
  <tableColumns count="10">
    <tableColumn id="1" name="LB Type"/>
    <tableColumn id="2" name="Dia (mm)"/>
    <tableColumn id="3" name="No. Bars"/>
    <tableColumn id="4" name="Beam Length (m)"/>
    <tableColumn id="5" name="Bar Length (m)"/>
    <tableColumn id="6" name="No. Laps"/>
    <tableColumn id="7" name="Lap L (m)"/>
    <tableColumn id="8" name="Total Lap L (m)"/>
    <tableColumn id="9" name="Total w/ Laps (m)"/>
    <tableColumn id="10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LbStirrups" displayName="tbl_LbStirrups" ref="A8:J9" headerRowCount="1">
  <autoFilter ref="A8:J9"/>
  <tableColumns count="10">
    <tableColumn id="1" name="LB Type"/>
    <tableColumn id="2" name="Width (mm)"/>
    <tableColumn id="3" name="Depth (mm)"/>
    <tableColumn id="4" name="Dia (mm)"/>
    <tableColumn id="5" name="Spacing (mm)"/>
    <tableColumn id="6" name="Beam Length (m)"/>
    <tableColumn id="7" name="Stirrup L (m)"/>
    <tableColumn id="8" name="No. Stirrups"/>
    <tableColumn id="9" name="Total Length (m)"/>
    <tableColumn id="10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SUM(tbl_LbRccVolumes[Volume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SUM(tbl_LbFormwork[Area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SUM(tbl_LbMainReinforcement[Wt (kg)])</f>
        <v/>
      </c>
    </row>
    <row r="6">
      <c r="A6" s="3" t="inlineStr">
        <is>
          <t>Beam Stirrups</t>
        </is>
      </c>
      <c r="B6" s="4" t="inlineStr">
        <is>
          <t>kg</t>
        </is>
      </c>
      <c r="C6" s="4">
        <f>SUM(tbl_LbStirrups[Wt (kg)])</f>
        <v/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5" t="inlineStr">
        <is>
          <t>TOTAL STEEL (LB + Sunshade)</t>
        </is>
      </c>
      <c r="B10" s="5" t="inlineStr">
        <is>
          <t>kg</t>
        </is>
      </c>
      <c r="C10" s="6">
        <f>SUM(tbl_LbMainReinforcement[Wt (kg)],tbl_LbStirrups[Wt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7" t="inlineStr">
        <is>
          <t>LINTEL BEAM – CIVIL WORKS</t>
        </is>
      </c>
    </row>
    <row r="3">
      <c r="A3" s="8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LB</t>
        </is>
      </c>
      <c r="B5" s="9" t="n">
        <v>85.13</v>
      </c>
      <c r="C5" s="9" t="n">
        <v>0.229</v>
      </c>
      <c r="D5" s="9" t="n">
        <v>0.229</v>
      </c>
      <c r="E5" s="9">
        <f>B5*C5*D5</f>
        <v/>
      </c>
    </row>
    <row r="7">
      <c r="A7" s="8" t="inlineStr">
        <is>
          <t>LB FORMWORK</t>
        </is>
      </c>
    </row>
    <row r="8">
      <c r="A8" s="2" t="inlineStr">
        <is>
          <t>LB Type</t>
        </is>
      </c>
      <c r="B8" s="2" t="inlineStr">
        <is>
          <t>Formwork Width (m)</t>
        </is>
      </c>
      <c r="C8" s="2" t="inlineStr">
        <is>
          <t>Total Length (m)</t>
        </is>
      </c>
      <c r="D8" s="2" t="inlineStr">
        <is>
          <t>Area (m²)</t>
        </is>
      </c>
    </row>
    <row r="9">
      <c r="A9" s="3" t="inlineStr">
        <is>
          <t>LB</t>
        </is>
      </c>
      <c r="B9" s="9" t="n">
        <v>0.6870000000000001</v>
      </c>
      <c r="C9" s="9" t="n">
        <v>85.13</v>
      </c>
      <c r="D9" s="9">
        <f>B9*C9</f>
        <v/>
      </c>
    </row>
  </sheetData>
  <mergeCells count="3">
    <mergeCell ref="A7:D7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7" t="inlineStr">
        <is>
          <t>LINTEL BEAM – REINFORCEMENT DETAILS</t>
        </is>
      </c>
    </row>
    <row r="3">
      <c r="A3" s="8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5">
      <c r="A5" s="3" t="inlineStr">
        <is>
          <t>LB</t>
        </is>
      </c>
      <c r="B5" s="9" t="n">
        <v>12</v>
      </c>
      <c r="C5" s="9" t="n">
        <v>4</v>
      </c>
      <c r="D5" s="9" t="n">
        <v>85.13</v>
      </c>
      <c r="E5" s="9">
        <f>D5*C5</f>
        <v/>
      </c>
      <c r="F5" s="9" t="n">
        <v>28</v>
      </c>
      <c r="G5" s="9" t="n">
        <v>0.6</v>
      </c>
      <c r="H5" s="9">
        <f>F5*G5</f>
        <v/>
      </c>
      <c r="I5" s="9">
        <f>E5+H5</f>
        <v/>
      </c>
      <c r="J5" s="9">
        <f>I5*(B5^2/162)</f>
        <v/>
      </c>
    </row>
    <row r="7">
      <c r="A7" s="8" t="inlineStr">
        <is>
          <t>LB STIRRUPS</t>
        </is>
      </c>
    </row>
    <row r="8">
      <c r="A8" s="2" t="inlineStr">
        <is>
          <t>LB Type</t>
        </is>
      </c>
      <c r="B8" s="2" t="inlineStr">
        <is>
          <t>Width (mm)</t>
        </is>
      </c>
      <c r="C8" s="2" t="inlineStr">
        <is>
          <t>Depth (mm)</t>
        </is>
      </c>
      <c r="D8" s="2" t="inlineStr">
        <is>
          <t>Dia (mm)</t>
        </is>
      </c>
      <c r="E8" s="2" t="inlineStr">
        <is>
          <t>Spacing (mm)</t>
        </is>
      </c>
      <c r="F8" s="2" t="inlineStr">
        <is>
          <t>Beam Length (m)</t>
        </is>
      </c>
      <c r="G8" s="2" t="inlineStr">
        <is>
          <t>Stirrup L (m)</t>
        </is>
      </c>
      <c r="H8" s="2" t="inlineStr">
        <is>
          <t>No. Stirrups</t>
        </is>
      </c>
      <c r="I8" s="2" t="inlineStr">
        <is>
          <t>Total Length (m)</t>
        </is>
      </c>
      <c r="J8" s="2" t="inlineStr">
        <is>
          <t>Wt (kg)</t>
        </is>
      </c>
    </row>
    <row r="9">
      <c r="A9" s="3" t="inlineStr">
        <is>
          <t>LB</t>
        </is>
      </c>
      <c r="B9" s="9" t="n">
        <v>229</v>
      </c>
      <c r="C9" s="9" t="n">
        <v>229</v>
      </c>
      <c r="D9" s="9" t="n">
        <v>8</v>
      </c>
      <c r="E9" s="9" t="n">
        <v>152</v>
      </c>
      <c r="F9" s="9" t="n">
        <v>85.13</v>
      </c>
      <c r="G9" s="9" t="n">
        <v>0.976</v>
      </c>
      <c r="H9" s="9" t="n">
        <v>562</v>
      </c>
      <c r="I9" s="9" t="n">
        <v>548.51</v>
      </c>
      <c r="J9" s="9">
        <f>I9*(D9^2/162)</f>
        <v/>
      </c>
    </row>
  </sheetData>
  <mergeCells count="3">
    <mergeCell ref="A1:J1"/>
    <mergeCell ref="A7:J7"/>
    <mergeCell ref="A3:J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7" t="inlineStr">
        <is>
          <t>SUNSHADE DETAILS</t>
        </is>
      </c>
    </row>
    <row r="3">
      <c r="A3" s="8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8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2026-09-21T06:28:23Z</dcterms:created>
  <dcterms:modified xmlns:dcterms="http://purl.org/dc/terms/" xmlns:xsi="http://www.w3.org/2001/XMLSchema-instance" xsi:type="dcterms:W3CDTF">2026-09-21T06:28:23Z</dcterms:modified>
</cp:coreProperties>
</file>