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worksheets/sheet5.xml" ContentType="application/vnd.openxmlformats-officedocument.spreadsheetml.worksheet+xml"/>
  <Override PartName="/xl/tables/table7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Panel Dimensions" sheetId="2" state="visible" r:id="rId2"/>
    <sheet xmlns:r="http://schemas.openxmlformats.org/officeDocument/2006/relationships" name="Civil Works" sheetId="3" state="visible" r:id="rId3"/>
    <sheet xmlns:r="http://schemas.openxmlformats.org/officeDocument/2006/relationships" name="Reinforcement" sheetId="4" state="visible" r:id="rId4"/>
    <sheet xmlns:r="http://schemas.openxmlformats.org/officeDocument/2006/relationships" name="Slab Panel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2" fontId="4" fillId="0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ables/table1.xml><?xml version="1.0" encoding="utf-8"?>
<table xmlns="http://schemas.openxmlformats.org/spreadsheetml/2006/main" id="1" name="tbl_PanelDimensions" displayName="tbl_PanelDimensions" ref="A4:K7" headerRowCount="1">
  <autoFilter ref="A4:K7"/>
  <tableColumns count="11">
    <tableColumn id="1" name="Slab"/>
    <tableColumn id="2" name="Panel"/>
    <tableColumn id="3" name="Type"/>
    <tableColumn id="4" name="Length c/c (m)"/>
    <tableColumn id="5" name="Width c/c (m)"/>
    <tableColumn id="6" name="Area (m²)"/>
    <tableColumn id="7" name="Thickness (m)"/>
    <tableColumn id="8" name="RCC Volume (m³)"/>
    <tableColumn id="9" name="Formwork (m²)"/>
    <tableColumn id="10" name="Grid Ref"/>
    <tableColumn id="11" name="Note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RccVolumes" displayName="tbl_RccVolumes" ref="A4:D7" headerRowCount="1">
  <autoFilter ref="A4:D7"/>
  <tableColumns count="4">
    <tableColumn id="1" name="Slab"/>
    <tableColumn id="2" name="Total Area (m²)"/>
    <tableColumn id="3" name="Thickness (m)"/>
    <tableColumn id="4" name="Volume (m³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Formwork" displayName="tbl_Formwork" ref="A10:C13" headerRowCount="1">
  <autoFilter ref="A10:C13"/>
  <tableColumns count="3">
    <tableColumn id="1" name="Slab"/>
    <tableColumn id="2" name="Soffit Area (m²)"/>
    <tableColumn id="3" name="Total Formwork (m²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ShortSpanReinforcement" displayName="tbl_ShortSpanReinforcement" ref="A4:E7" headerRowCount="1">
  <autoFilter ref="A4:E7"/>
  <tableColumns count="5">
    <tableColumn id="1" name="Slab"/>
    <tableColumn id="2" name="Dia (mm)"/>
    <tableColumn id="3" name="Spacing (m)"/>
    <tableColumn id="4" name="Total Length (m)"/>
    <tableColumn id="5" name="Wt (kg)"/>
  </tableColumns>
  <tableStyleInfo name="TableStyleMedium2" showFirstColumn="1" showLastColumn="0" showRowStripes="1" showColumnStripes="0"/>
</table>
</file>

<file path=xl/tables/table5.xml><?xml version="1.0" encoding="utf-8"?>
<table xmlns="http://schemas.openxmlformats.org/spreadsheetml/2006/main" id="5" name="tbl_LongSpanReinforcement" displayName="tbl_LongSpanReinforcement" ref="A10:E13" headerRowCount="1">
  <autoFilter ref="A10:E13"/>
  <tableColumns count="5">
    <tableColumn id="1" name="Slab"/>
    <tableColumn id="2" name="Dia (mm)"/>
    <tableColumn id="3" name="Spacing (m)"/>
    <tableColumn id="4" name="Total Length (m)"/>
    <tableColumn id="5" name="Wt (kg)"/>
  </tableColumns>
  <tableStyleInfo name="TableStyleMedium2" showFirstColumn="1" showLastColumn="0" showRowStripes="1" showColumnStripes="0"/>
</table>
</file>

<file path=xl/tables/table6.xml><?xml version="1.0" encoding="utf-8"?>
<table xmlns="http://schemas.openxmlformats.org/spreadsheetml/2006/main" id="6" name="tbl_TopDistributionBars" displayName="tbl_TopDistributionBars" ref="A16:E19" headerRowCount="1">
  <autoFilter ref="A16:E19"/>
  <tableColumns count="5">
    <tableColumn id="1" name="Slab"/>
    <tableColumn id="2" name="Zone Ratio"/>
    <tableColumn id="3" name="Required"/>
    <tableColumn id="4" name="Total Length (m)"/>
    <tableColumn id="5" name="Wt (kg)"/>
  </tableColumns>
  <tableStyleInfo name="TableStyleMedium2" showFirstColumn="1" showLastColumn="0" showRowStripes="1" showColumnStripes="0"/>
</table>
</file>

<file path=xl/tables/table7.xml><?xml version="1.0" encoding="utf-8"?>
<table xmlns="http://schemas.openxmlformats.org/spreadsheetml/2006/main" id="7" name="tbl_PanelSummary" displayName="tbl_PanelSummary" ref="A4:J7" headerRowCount="1">
  <autoFilter ref="A4:J7"/>
  <tableColumns count="10">
    <tableColumn id="1" name="Slab"/>
    <tableColumn id="2" name="Type"/>
    <tableColumn id="3" name="Area (m²)"/>
    <tableColumn id="4" name="Thickness (m)"/>
    <tableColumn id="5" name="SS Dia (mm)"/>
    <tableColumn id="6" name="SS Sp (m)"/>
    <tableColumn id="7" name="LS Dia (mm)"/>
    <tableColumn id="8" name="LS Sp (m)"/>
    <tableColumn id="9" name="Top Bars (kg)"/>
    <tableColumn id="10" name="Total Steel (kg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_rels/sheet3.xml.rels><Relationships xmlns="http://schemas.openxmlformats.org/package/2006/relationships"><Relationship Type="http://schemas.openxmlformats.org/officeDocument/2006/relationships/table" Target="/xl/tables/table2.xml" Id="rId1"/><Relationship Type="http://schemas.openxmlformats.org/officeDocument/2006/relationships/table" Target="/xl/tables/table3.xml" Id="rId2"/></Relationships>
</file>

<file path=xl/worksheets/_rels/sheet4.xml.rels><Relationships xmlns="http://schemas.openxmlformats.org/package/2006/relationships"><Relationship Type="http://schemas.openxmlformats.org/officeDocument/2006/relationships/table" Target="/xl/tables/table4.xml" Id="rId1"/><Relationship Type="http://schemas.openxmlformats.org/officeDocument/2006/relationships/table" Target="/xl/tables/table5.xml" Id="rId2"/><Relationship Type="http://schemas.openxmlformats.org/officeDocument/2006/relationships/table" Target="/xl/tables/table6.xml" Id="rId3"/></Relationships>
</file>

<file path=xl/worksheets/_rels/sheet5.xml.rels><Relationships xmlns="http://schemas.openxmlformats.org/package/2006/relationships"><Relationship Type="http://schemas.openxmlformats.org/officeDocument/2006/relationships/table" Target="/xl/tables/table7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0" customWidth="1" min="2" max="2"/>
    <col width="16" customWidth="1" min="3" max="3"/>
  </cols>
  <sheetData>
    <row r="1" ht="28" customHeight="1">
      <c r="A1" s="1" t="inlineStr">
        <is>
          <t>SLAB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Slab RCC(M25)</t>
        </is>
      </c>
      <c r="B3" s="4" t="inlineStr">
        <is>
          <t>m³</t>
        </is>
      </c>
      <c r="C3" s="4">
        <f>SUM(tbl_RccVolumes[Volume (m³)])</f>
        <v/>
      </c>
    </row>
    <row r="4">
      <c r="A4" s="3" t="inlineStr">
        <is>
          <t>Slab Formwork</t>
        </is>
      </c>
      <c r="B4" s="4" t="inlineStr">
        <is>
          <t>m²</t>
        </is>
      </c>
      <c r="C4" s="4">
        <f>SUM(tbl_Formwork[Total Formwork (m²)])</f>
        <v/>
      </c>
    </row>
    <row r="5">
      <c r="A5" s="3" t="inlineStr">
        <is>
          <t>Slab Main Bars</t>
        </is>
      </c>
      <c r="B5" s="4" t="inlineStr">
        <is>
          <t>kg</t>
        </is>
      </c>
      <c r="C5" s="4">
        <f>SUM(tbl_ShortSpanReinforcement[Wt (kg)])</f>
        <v/>
      </c>
    </row>
    <row r="6">
      <c r="A6" s="3" t="inlineStr">
        <is>
          <t>Slab Cross Bars</t>
        </is>
      </c>
      <c r="B6" s="4" t="inlineStr">
        <is>
          <t>kg</t>
        </is>
      </c>
      <c r="C6" s="4">
        <f>SUM(tbl_LongSpanReinforcement[Wt (kg)])</f>
        <v/>
      </c>
    </row>
    <row r="7">
      <c r="A7" s="3" t="inlineStr">
        <is>
          <t>Slab Top Dist Bars</t>
        </is>
      </c>
      <c r="B7" s="4" t="inlineStr">
        <is>
          <t>kg</t>
        </is>
      </c>
      <c r="C7" s="4">
        <f>SUM(tbl_TopDistributionBars[Wt (kg)])</f>
        <v/>
      </c>
    </row>
    <row r="8">
      <c r="A8" s="5" t="inlineStr">
        <is>
          <t>Slab Total Steel</t>
        </is>
      </c>
      <c r="B8" s="5" t="inlineStr">
        <is>
          <t>kg</t>
        </is>
      </c>
      <c r="C8" s="6">
        <f>SUM(tbl_ShortSpanReinforcement[Wt (kg)],tbl_LongSpanReinforcement[Wt (kg)],tbl_TopDistributionBars[Wt (kg)])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0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4" customWidth="1" min="8" max="8"/>
    <col width="12" customWidth="1" min="9" max="9"/>
    <col width="20" customWidth="1" min="10" max="10"/>
    <col width="20" customWidth="1" min="11" max="11"/>
  </cols>
  <sheetData>
    <row r="1" ht="24" customHeight="1">
      <c r="A1" s="7" t="inlineStr">
        <is>
          <t>PANEL DIMENSIONS — LENGTH, WIDTH, RCC VOLUME &amp; FORMWORK</t>
        </is>
      </c>
    </row>
    <row r="3">
      <c r="A3" s="8" t="inlineStr">
        <is>
          <t>PANEL DIMENSIONS</t>
        </is>
      </c>
    </row>
    <row r="4">
      <c r="A4" s="2" t="inlineStr">
        <is>
          <t>Slab</t>
        </is>
      </c>
      <c r="B4" s="2" t="inlineStr">
        <is>
          <t>Panel</t>
        </is>
      </c>
      <c r="C4" s="2" t="inlineStr">
        <is>
          <t>Type</t>
        </is>
      </c>
      <c r="D4" s="2" t="inlineStr">
        <is>
          <t>Length c/c (m)</t>
        </is>
      </c>
      <c r="E4" s="2" t="inlineStr">
        <is>
          <t>Width c/c (m)</t>
        </is>
      </c>
      <c r="F4" s="2" t="inlineStr">
        <is>
          <t>Area (m²)</t>
        </is>
      </c>
      <c r="G4" s="2" t="inlineStr">
        <is>
          <t>Thickness (m)</t>
        </is>
      </c>
      <c r="H4" s="2" t="inlineStr">
        <is>
          <t>RCC Volume (m³)</t>
        </is>
      </c>
      <c r="I4" s="2" t="inlineStr">
        <is>
          <t>Formwork (m²)</t>
        </is>
      </c>
      <c r="J4" s="2" t="inlineStr">
        <is>
          <t>Grid Ref</t>
        </is>
      </c>
      <c r="K4" s="2" t="inlineStr">
        <is>
          <t>Note</t>
        </is>
      </c>
    </row>
    <row r="5">
      <c r="A5" s="3" t="inlineStr">
        <is>
          <t>S1</t>
        </is>
      </c>
      <c r="B5" s="4" t="inlineStr">
        <is>
          <t>A1</t>
        </is>
      </c>
      <c r="C5" s="4" t="inlineStr">
        <is>
          <t>Oneway</t>
        </is>
      </c>
      <c r="D5" s="9" t="n">
        <v>3.607</v>
      </c>
      <c r="E5" s="9" t="n">
        <v>2.438</v>
      </c>
      <c r="F5" s="9">
        <f>D5*E5</f>
        <v/>
      </c>
      <c r="G5" s="9" t="n">
        <v>0.127</v>
      </c>
      <c r="H5" s="9">
        <f>F5*G5</f>
        <v/>
      </c>
      <c r="I5" s="9">
        <f>F5</f>
        <v/>
      </c>
      <c r="J5" s="4" t="inlineStr">
        <is>
          <t>A-B / 2-4</t>
        </is>
      </c>
      <c r="K5" s="4" t="inlineStr">
        <is>
          <t>combined 2-4: no beam at grid 3</t>
        </is>
      </c>
    </row>
    <row r="6">
      <c r="A6" s="3" t="inlineStr">
        <is>
          <t>S1a</t>
        </is>
      </c>
      <c r="B6" s="4" t="inlineStr">
        <is>
          <t>A1</t>
        </is>
      </c>
      <c r="C6" s="4" t="inlineStr">
        <is>
          <t>Cantilever</t>
        </is>
      </c>
      <c r="D6" s="9" t="n">
        <v>1.575</v>
      </c>
      <c r="E6" s="9" t="n">
        <v>2.438</v>
      </c>
      <c r="F6" s="9">
        <f>D6*E6</f>
        <v/>
      </c>
      <c r="G6" s="9" t="n">
        <v>0.127</v>
      </c>
      <c r="H6" s="9">
        <f>F6*G6</f>
        <v/>
      </c>
      <c r="I6" s="9">
        <f>F6</f>
        <v/>
      </c>
      <c r="J6" s="4" t="inlineStr">
        <is>
          <t>B-C / 2-4</t>
        </is>
      </c>
      <c r="K6" s="4" t="inlineStr">
        <is>
          <t>combined 2-4: no beam at grid 3</t>
        </is>
      </c>
    </row>
    <row r="7">
      <c r="A7" s="3" t="inlineStr">
        <is>
          <t>S2</t>
        </is>
      </c>
      <c r="B7" s="4" t="inlineStr">
        <is>
          <t>A1</t>
        </is>
      </c>
      <c r="C7" s="4" t="inlineStr">
        <is>
          <t>Oneway</t>
        </is>
      </c>
      <c r="D7" s="9" t="n">
        <v>5.182</v>
      </c>
      <c r="E7" s="9" t="n">
        <v>5.105</v>
      </c>
      <c r="F7" s="9">
        <f>D7*E7</f>
        <v/>
      </c>
      <c r="G7" s="9" t="n">
        <v>0.127</v>
      </c>
      <c r="H7" s="9">
        <f>F7*G7</f>
        <v/>
      </c>
      <c r="I7" s="9">
        <f>F7</f>
        <v/>
      </c>
      <c r="J7" s="4" t="inlineStr">
        <is>
          <t>A-C / 4-5</t>
        </is>
      </c>
      <c r="K7" s="4" t="inlineStr">
        <is>
          <t>combined A-C: no beam at grid B</t>
        </is>
      </c>
    </row>
  </sheetData>
  <mergeCells count="2">
    <mergeCell ref="A1:K1"/>
    <mergeCell ref="A3:K3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3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4" customWidth="1" min="2" max="2"/>
    <col width="12" customWidth="1" min="3" max="3"/>
    <col width="12" customWidth="1" min="4" max="4"/>
    <col width="14" customWidth="1" min="5" max="5"/>
  </cols>
  <sheetData>
    <row r="1" ht="24" customHeight="1">
      <c r="A1" s="7" t="inlineStr">
        <is>
          <t>CIVIL WORKS – RCC VOLUMES &amp; FORMWORK</t>
        </is>
      </c>
    </row>
    <row r="3">
      <c r="A3" s="8" t="inlineStr">
        <is>
          <t>RCC VOLUMES</t>
        </is>
      </c>
    </row>
    <row r="4">
      <c r="A4" s="2" t="inlineStr">
        <is>
          <t>Slab</t>
        </is>
      </c>
      <c r="B4" s="2" t="inlineStr">
        <is>
          <t>Total Area (m²)</t>
        </is>
      </c>
      <c r="C4" s="2" t="inlineStr">
        <is>
          <t>Thickness (m)</t>
        </is>
      </c>
      <c r="D4" s="2" t="inlineStr">
        <is>
          <t>Volume (m³)</t>
        </is>
      </c>
    </row>
    <row r="5">
      <c r="A5" s="3" t="inlineStr">
        <is>
          <t>S1</t>
        </is>
      </c>
      <c r="B5" s="9" t="n">
        <v>8.794</v>
      </c>
      <c r="C5" s="9" t="n">
        <v>0.127</v>
      </c>
      <c r="D5" s="9">
        <f>B5*C5</f>
        <v/>
      </c>
    </row>
    <row r="6">
      <c r="A6" s="3" t="inlineStr">
        <is>
          <t>S1a</t>
        </is>
      </c>
      <c r="B6" s="9" t="n">
        <v>3.84</v>
      </c>
      <c r="C6" s="9" t="n">
        <v>0.127</v>
      </c>
      <c r="D6" s="9">
        <f>B6*C6</f>
        <v/>
      </c>
    </row>
    <row r="7">
      <c r="A7" s="3" t="inlineStr">
        <is>
          <t>S2</t>
        </is>
      </c>
      <c r="B7" s="9" t="n">
        <v>26.454</v>
      </c>
      <c r="C7" s="9" t="n">
        <v>0.127</v>
      </c>
      <c r="D7" s="9">
        <f>B7*C7</f>
        <v/>
      </c>
    </row>
    <row r="9">
      <c r="A9" s="8" t="inlineStr">
        <is>
          <t>FORMWORK</t>
        </is>
      </c>
    </row>
    <row r="10">
      <c r="A10" s="2" t="inlineStr">
        <is>
          <t>Slab</t>
        </is>
      </c>
      <c r="B10" s="2" t="inlineStr">
        <is>
          <t>Soffit Area (m²)</t>
        </is>
      </c>
      <c r="C10" s="2" t="inlineStr">
        <is>
          <t>Total Formwork (m²)</t>
        </is>
      </c>
    </row>
    <row r="11">
      <c r="A11" s="3" t="inlineStr">
        <is>
          <t>S1</t>
        </is>
      </c>
      <c r="B11" s="9" t="n">
        <v>8.789999999999999</v>
      </c>
      <c r="C11" s="9">
        <f>B11</f>
        <v/>
      </c>
    </row>
    <row r="12">
      <c r="A12" s="3" t="inlineStr">
        <is>
          <t>S1a</t>
        </is>
      </c>
      <c r="B12" s="9" t="n">
        <v>3.84</v>
      </c>
      <c r="C12" s="9">
        <f>B12</f>
        <v/>
      </c>
    </row>
    <row r="13">
      <c r="A13" s="3" t="inlineStr">
        <is>
          <t>S2</t>
        </is>
      </c>
      <c r="B13" s="9" t="n">
        <v>26.45</v>
      </c>
      <c r="C13" s="9">
        <f>B13</f>
        <v/>
      </c>
    </row>
  </sheetData>
  <mergeCells count="3">
    <mergeCell ref="A1:D1"/>
    <mergeCell ref="A9:C9"/>
    <mergeCell ref="A3:D3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0" customWidth="1" min="2" max="2"/>
    <col width="12" customWidth="1" min="3" max="3"/>
    <col width="16" customWidth="1" min="4" max="4"/>
    <col width="14" customWidth="1" min="5" max="5"/>
  </cols>
  <sheetData>
    <row r="1" ht="24" customHeight="1">
      <c r="A1" s="7" t="inlineStr">
        <is>
          <t>REINFORCEMENT DETAILS</t>
        </is>
      </c>
    </row>
    <row r="3">
      <c r="A3" s="8" t="inlineStr">
        <is>
          <t>SHORT SPAN REINFORCEMENT</t>
        </is>
      </c>
    </row>
    <row r="4">
      <c r="A4" s="2" t="inlineStr">
        <is>
          <t>Slab</t>
        </is>
      </c>
      <c r="B4" s="2" t="inlineStr">
        <is>
          <t>Dia (mm)</t>
        </is>
      </c>
      <c r="C4" s="2" t="inlineStr">
        <is>
          <t>Spacing (m)</t>
        </is>
      </c>
      <c r="D4" s="2" t="inlineStr">
        <is>
          <t>Total Length (m)</t>
        </is>
      </c>
      <c r="E4" s="2" t="inlineStr">
        <is>
          <t>Wt (kg)</t>
        </is>
      </c>
    </row>
    <row r="5">
      <c r="A5" s="3" t="inlineStr">
        <is>
          <t>S1</t>
        </is>
      </c>
      <c r="B5" s="9" t="n">
        <v>10</v>
      </c>
      <c r="C5" s="9" t="n">
        <v>0.152</v>
      </c>
      <c r="D5" s="9" t="n">
        <v>63.86</v>
      </c>
      <c r="E5" s="9">
        <f>D5*(B5^2/162)</f>
        <v/>
      </c>
    </row>
    <row r="6">
      <c r="A6" s="3" t="inlineStr">
        <is>
          <t>S1a</t>
        </is>
      </c>
      <c r="B6" s="9" t="n">
        <v>10</v>
      </c>
      <c r="C6" s="9" t="n">
        <v>0.152</v>
      </c>
      <c r="D6" s="9" t="n">
        <v>29.83</v>
      </c>
      <c r="E6" s="9">
        <f>D6*(B6^2/162)</f>
        <v/>
      </c>
    </row>
    <row r="7">
      <c r="A7" s="3" t="inlineStr">
        <is>
          <t>S2</t>
        </is>
      </c>
      <c r="B7" s="9" t="n">
        <v>10</v>
      </c>
      <c r="C7" s="9" t="n">
        <v>0.152</v>
      </c>
      <c r="D7" s="9" t="n">
        <v>186.43</v>
      </c>
      <c r="E7" s="9">
        <f>D7*(B7^2/162)</f>
        <v/>
      </c>
    </row>
    <row r="9">
      <c r="A9" s="8" t="inlineStr">
        <is>
          <t>LONG SPAN REINFORCEMENT</t>
        </is>
      </c>
    </row>
    <row r="10">
      <c r="A10" s="2" t="inlineStr">
        <is>
          <t>Slab</t>
        </is>
      </c>
      <c r="B10" s="2" t="inlineStr">
        <is>
          <t>Dia (mm)</t>
        </is>
      </c>
      <c r="C10" s="2" t="inlineStr">
        <is>
          <t>Spacing (m)</t>
        </is>
      </c>
      <c r="D10" s="2" t="inlineStr">
        <is>
          <t>Total Length (m)</t>
        </is>
      </c>
      <c r="E10" s="2" t="inlineStr">
        <is>
          <t>Wt (kg)</t>
        </is>
      </c>
    </row>
    <row r="11">
      <c r="A11" s="3" t="inlineStr">
        <is>
          <t>S1</t>
        </is>
      </c>
      <c r="B11" s="9" t="n">
        <v>8</v>
      </c>
      <c r="C11" s="9" t="n">
        <v>0.152</v>
      </c>
      <c r="D11" s="9" t="n">
        <v>63.77</v>
      </c>
      <c r="E11" s="9">
        <f>D11*(B11^2/162)</f>
        <v/>
      </c>
    </row>
    <row r="12">
      <c r="A12" s="3" t="inlineStr">
        <is>
          <t>S1a</t>
        </is>
      </c>
      <c r="B12" s="9" t="n">
        <v>8</v>
      </c>
      <c r="C12" s="9" t="n">
        <v>0.152</v>
      </c>
      <c r="D12" s="9" t="n">
        <v>28.4</v>
      </c>
      <c r="E12" s="9">
        <f>D12*(B12^2/162)</f>
        <v/>
      </c>
    </row>
    <row r="13">
      <c r="A13" s="3" t="inlineStr">
        <is>
          <t>S2</t>
        </is>
      </c>
      <c r="B13" s="9" t="n">
        <v>10</v>
      </c>
      <c r="C13" s="9" t="n">
        <v>0.152</v>
      </c>
      <c r="D13" s="9" t="n">
        <v>182.31</v>
      </c>
      <c r="E13" s="9">
        <f>D13*(B13^2/162)</f>
        <v/>
      </c>
    </row>
    <row r="15">
      <c r="A15" s="8" t="inlineStr">
        <is>
          <t>TOP DISTRIBUTION BARS</t>
        </is>
      </c>
    </row>
    <row r="16">
      <c r="A16" s="2" t="inlineStr">
        <is>
          <t>Slab</t>
        </is>
      </c>
      <c r="B16" s="2" t="inlineStr">
        <is>
          <t>Zone Ratio</t>
        </is>
      </c>
      <c r="C16" s="2" t="inlineStr">
        <is>
          <t>Required</t>
        </is>
      </c>
      <c r="D16" s="2" t="inlineStr">
        <is>
          <t>Total Length (m)</t>
        </is>
      </c>
      <c r="E16" s="2" t="inlineStr">
        <is>
          <t>Wt (kg)</t>
        </is>
      </c>
    </row>
    <row r="17">
      <c r="A17" s="3" t="inlineStr">
        <is>
          <t>S1</t>
        </is>
      </c>
      <c r="B17" s="9" t="n">
        <v>0.25</v>
      </c>
      <c r="C17" s="9" t="b">
        <v>1</v>
      </c>
      <c r="D17" s="9" t="n">
        <v>0</v>
      </c>
      <c r="E17" s="9" t="n">
        <v>16.16</v>
      </c>
    </row>
    <row r="18">
      <c r="A18" s="3" t="inlineStr">
        <is>
          <t>S1a</t>
        </is>
      </c>
      <c r="B18" s="9" t="n">
        <v>0.25</v>
      </c>
      <c r="C18" s="9" t="b">
        <v>0</v>
      </c>
      <c r="D18" s="9" t="n">
        <v>0</v>
      </c>
      <c r="E18" s="9" t="n">
        <v>0</v>
      </c>
    </row>
    <row r="19">
      <c r="A19" s="3" t="inlineStr">
        <is>
          <t>S2</t>
        </is>
      </c>
      <c r="B19" s="9" t="n">
        <v>0.25</v>
      </c>
      <c r="C19" s="9" t="b">
        <v>1</v>
      </c>
      <c r="D19" s="9" t="n">
        <v>0</v>
      </c>
      <c r="E19" s="9" t="n">
        <v>58.72</v>
      </c>
    </row>
  </sheetData>
  <mergeCells count="4">
    <mergeCell ref="A15:E15"/>
    <mergeCell ref="A1:E1"/>
    <mergeCell ref="A9:E9"/>
    <mergeCell ref="A3:E3"/>
  </mergeCells>
  <pageMargins left="0.75" right="0.75" top="1" bottom="1" header="0.5" footer="0.5"/>
  <tableParts count="3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</tableParts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J7"/>
  <sheetViews>
    <sheetView showGridLines="0" workbookViewId="0">
      <selection activeCell="A1" sqref="A1"/>
    </sheetView>
  </sheetViews>
  <sheetFormatPr baseColWidth="8" defaultRowHeight="15"/>
  <cols>
    <col width="10" customWidth="1" min="1" max="1"/>
    <col width="12" customWidth="1" min="2" max="2"/>
    <col width="10" customWidth="1" min="3" max="3"/>
    <col width="12" customWidth="1" min="4" max="4"/>
    <col width="12" customWidth="1" min="5" max="5"/>
    <col width="10" customWidth="1" min="6" max="6"/>
    <col width="12" customWidth="1" min="7" max="7"/>
    <col width="10" customWidth="1" min="8" max="8"/>
    <col width="12" customWidth="1" min="9" max="9"/>
    <col width="14" customWidth="1" min="10" max="10"/>
  </cols>
  <sheetData>
    <row r="1" ht="24" customHeight="1">
      <c r="A1" s="7" t="inlineStr">
        <is>
          <t>SLAB PANEL DETAILS</t>
        </is>
      </c>
    </row>
    <row r="3">
      <c r="A3" s="8" t="inlineStr">
        <is>
          <t>PANEL SUMMARY</t>
        </is>
      </c>
    </row>
    <row r="4">
      <c r="A4" s="2" t="inlineStr">
        <is>
          <t>Slab</t>
        </is>
      </c>
      <c r="B4" s="2" t="inlineStr">
        <is>
          <t>Type</t>
        </is>
      </c>
      <c r="C4" s="2" t="inlineStr">
        <is>
          <t>Area (m²)</t>
        </is>
      </c>
      <c r="D4" s="2" t="inlineStr">
        <is>
          <t>Thickness (m)</t>
        </is>
      </c>
      <c r="E4" s="2" t="inlineStr">
        <is>
          <t>SS Dia (mm)</t>
        </is>
      </c>
      <c r="F4" s="2" t="inlineStr">
        <is>
          <t>SS Sp (m)</t>
        </is>
      </c>
      <c r="G4" s="2" t="inlineStr">
        <is>
          <t>LS Dia (mm)</t>
        </is>
      </c>
      <c r="H4" s="2" t="inlineStr">
        <is>
          <t>LS Sp (m)</t>
        </is>
      </c>
      <c r="I4" s="2" t="inlineStr">
        <is>
          <t>Top Bars (kg)</t>
        </is>
      </c>
      <c r="J4" s="2" t="inlineStr">
        <is>
          <t>Total Steel (kg)</t>
        </is>
      </c>
    </row>
    <row r="5">
      <c r="A5" s="3" t="inlineStr">
        <is>
          <t>S1</t>
        </is>
      </c>
      <c r="B5" s="4" t="inlineStr">
        <is>
          <t>Oneway</t>
        </is>
      </c>
      <c r="C5" s="9" t="n">
        <v>8.794</v>
      </c>
      <c r="D5" s="9" t="n">
        <v>0.127</v>
      </c>
      <c r="E5" s="9" t="n">
        <v>10</v>
      </c>
      <c r="F5" s="9" t="n">
        <v>0.152</v>
      </c>
      <c r="G5" s="9" t="n">
        <v>8</v>
      </c>
      <c r="H5" s="9" t="n">
        <v>0.152</v>
      </c>
      <c r="I5" s="9" t="n">
        <v>16.16</v>
      </c>
      <c r="J5" s="9" t="n">
        <v>80.77</v>
      </c>
    </row>
    <row r="6">
      <c r="A6" s="3" t="inlineStr">
        <is>
          <t>S1a</t>
        </is>
      </c>
      <c r="B6" s="4" t="inlineStr">
        <is>
          <t>Cantilever</t>
        </is>
      </c>
      <c r="C6" s="9" t="n">
        <v>3.84</v>
      </c>
      <c r="D6" s="9" t="n">
        <v>0.127</v>
      </c>
      <c r="E6" s="9" t="n">
        <v>10</v>
      </c>
      <c r="F6" s="9" t="n">
        <v>0.152</v>
      </c>
      <c r="G6" s="9" t="n">
        <v>8</v>
      </c>
      <c r="H6" s="9" t="n">
        <v>0.152</v>
      </c>
      <c r="I6" s="9" t="n">
        <v>0</v>
      </c>
      <c r="J6" s="9" t="n">
        <v>29.64</v>
      </c>
    </row>
    <row r="7">
      <c r="A7" s="3" t="inlineStr">
        <is>
          <t>S2</t>
        </is>
      </c>
      <c r="B7" s="4" t="inlineStr">
        <is>
          <t>Oneway</t>
        </is>
      </c>
      <c r="C7" s="9" t="n">
        <v>26.454</v>
      </c>
      <c r="D7" s="9" t="n">
        <v>0.127</v>
      </c>
      <c r="E7" s="9" t="n">
        <v>10</v>
      </c>
      <c r="F7" s="9" t="n">
        <v>0.152</v>
      </c>
      <c r="G7" s="9" t="n">
        <v>10</v>
      </c>
      <c r="H7" s="9" t="n">
        <v>0.152</v>
      </c>
      <c r="I7" s="9" t="n">
        <v>58.72</v>
      </c>
      <c r="J7" s="9" t="n">
        <v>286.34</v>
      </c>
    </row>
  </sheetData>
  <mergeCells count="2">
    <mergeCell ref="A1:J1"/>
    <mergeCell ref="A3:J3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2026-08-02T10:42:04Z</dcterms:created>
  <dcterms:modified xmlns:dcterms="http://purl.org/dc/terms/" xmlns:xsi="http://www.w3.org/2001/XMLSchema-instance" xsi:type="dcterms:W3CDTF">2026-08-02T10:42:04Z</dcterms:modified>
</cp:coreProperties>
</file>