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worksheets/sheet4.xml" ContentType="application/vnd.openxmlformats-officedocument.spreadsheetml.worksheet+xml"/>
  <Override PartName="/xl/tables/table6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Civil Works" sheetId="2" state="visible" r:id="rId2"/>
    <sheet xmlns:r="http://schemas.openxmlformats.org/officeDocument/2006/relationships" name="Reinforcement" sheetId="3" state="visible" r:id="rId3"/>
    <sheet xmlns:r="http://schemas.openxmlformats.org/officeDocument/2006/relationships" name="Stirrup Segment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FFFFFF"/>
      <sz val="12"/>
    </font>
    <font>
      <name val="Arial"/>
      <b val="1"/>
      <color rgb="00FFFFFF"/>
      <sz val="10"/>
    </font>
    <font>
      <name val="Arial"/>
      <b val="1"/>
      <color rgb="001F4E79"/>
      <sz val="10"/>
    </font>
    <font>
      <name val="Arial"/>
      <sz val="10"/>
    </font>
    <font>
      <name val="Arial"/>
      <b val="1"/>
      <color rgb="00FFFFFF"/>
      <sz val="13"/>
    </font>
    <font>
      <name val="Arial"/>
      <b val="1"/>
      <color rgb="007F6000"/>
      <sz val="10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D6E4F0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5" fillId="2" borderId="1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0" fontId="6" fillId="5" borderId="1" applyAlignment="1" pivotButton="0" quotePrefix="0" xfId="0">
      <alignment horizontal="center" vertical="center"/>
    </xf>
    <xf numFmtId="2" fontId="6" fillId="5" borderId="1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2" fontId="4" fillId="0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ables/table1.xml><?xml version="1.0" encoding="utf-8"?>
<table xmlns="http://schemas.openxmlformats.org/spreadsheetml/2006/main" id="1" name="tbl_RccVolumes" displayName="tbl_RccVolumes" ref="A4:E8" headerRowCount="1">
  <autoFilter ref="A4:E8"/>
  <tableColumns count="5">
    <tableColumn id="1" name="Beam"/>
    <tableColumn id="2" name="Length (m)"/>
    <tableColumn id="3" name="Width (m)"/>
    <tableColumn id="4" name="Depth (m)"/>
    <tableColumn id="5" name="Volume (m³)"/>
  </tableColumns>
  <tableStyleInfo name="TableStyleMedium2" showFirstColumn="1" showLastColumn="0" showRowStripes="1" showColumnStripes="0"/>
</table>
</file>

<file path=xl/tables/table2.xml><?xml version="1.0" encoding="utf-8"?>
<table xmlns="http://schemas.openxmlformats.org/spreadsheetml/2006/main" id="2" name="tbl_Formwork" displayName="tbl_Formwork" ref="A11:D15" headerRowCount="1">
  <autoFilter ref="A11:D15"/>
  <tableColumns count="4">
    <tableColumn id="1" name="Beam"/>
    <tableColumn id="2" name="Formwork Width (m)"/>
    <tableColumn id="3" name="Length (m)"/>
    <tableColumn id="4" name="Area (m²)"/>
  </tableColumns>
  <tableStyleInfo name="TableStyleMedium2" showFirstColumn="1" showLastColumn="0" showRowStripes="1" showColumnStripes="0"/>
</table>
</file>

<file path=xl/tables/table3.xml><?xml version="1.0" encoding="utf-8"?>
<table xmlns="http://schemas.openxmlformats.org/spreadsheetml/2006/main" id="3" name="tbl_MainReinforcement" displayName="tbl_MainReinforcement" ref="A4:F8" headerRowCount="1">
  <autoFilter ref="A4:F8"/>
  <tableColumns count="6">
    <tableColumn id="1" name="Beam"/>
    <tableColumn id="2" name="Dia (mm)"/>
    <tableColumn id="3" name="No. Bars"/>
    <tableColumn id="4" name="Beam Length (m)"/>
    <tableColumn id="5" name="Total Length (m)"/>
    <tableColumn id="6" name="Wt (kg)"/>
  </tableColumns>
  <tableStyleInfo name="TableStyleMedium2" showFirstColumn="1" showLastColumn="0" showRowStripes="1" showColumnStripes="0"/>
</table>
</file>

<file path=xl/tables/table4.xml><?xml version="1.0" encoding="utf-8"?>
<table xmlns="http://schemas.openxmlformats.org/spreadsheetml/2006/main" id="4" name="tbl_ExtraReinforcement" displayName="tbl_ExtraReinforcement" ref="A11:F13" headerRowCount="1">
  <autoFilter ref="A11:F13"/>
  <tableColumns count="6">
    <tableColumn id="1" name="Beam"/>
    <tableColumn id="2" name="Dia (mm)"/>
    <tableColumn id="3" name="No. Bars"/>
    <tableColumn id="4" name="Beam Length (m)"/>
    <tableColumn id="5" name="Total Length (m)"/>
    <tableColumn id="6" name="Wt (kg)"/>
  </tableColumns>
  <tableStyleInfo name="TableStyleMedium2" showFirstColumn="1" showLastColumn="0" showRowStripes="1" showColumnStripes="0"/>
</table>
</file>

<file path=xl/tables/table5.xml><?xml version="1.0" encoding="utf-8"?>
<table xmlns="http://schemas.openxmlformats.org/spreadsheetml/2006/main" id="5" name="tbl_Stirrups" displayName="tbl_Stirrups" ref="A16:I20" headerRowCount="1">
  <autoFilter ref="A16:I20"/>
  <tableColumns count="9">
    <tableColumn id="1" name="Beam"/>
    <tableColumn id="2" name="Width (mm)"/>
    <tableColumn id="3" name="Depth (mm)"/>
    <tableColumn id="4" name="Dia (mm)"/>
    <tableColumn id="5" name="Stirrup L (m)"/>
    <tableColumn id="6" name="Sp. End (mm)"/>
    <tableColumn id="7" name="Sp. Mid (mm)"/>
    <tableColumn id="8" name="Total Length (m)"/>
    <tableColumn id="9" name="Wt (kg)"/>
  </tableColumns>
  <tableStyleInfo name="TableStyleMedium2" showFirstColumn="1" showLastColumn="0" showRowStripes="1" showColumnStripes="0"/>
</table>
</file>

<file path=xl/tables/table6.xml><?xml version="1.0" encoding="utf-8"?>
<table xmlns="http://schemas.openxmlformats.org/spreadsheetml/2006/main" id="6" name="tbl_StirrupSegments" displayName="tbl_StirrupSegments" ref="A4:I12" headerRowCount="1">
  <autoFilter ref="A4:I12"/>
  <tableColumns count="9">
    <tableColumn id="1" name="Beam"/>
    <tableColumn id="2" name="Segment"/>
    <tableColumn id="3" name="Seg. Length (m)"/>
    <tableColumn id="4" name="Stirrups (End)"/>
    <tableColumn id="5" name="Stirrups (Mid)"/>
    <tableColumn id="6" name="Total Stirrups"/>
    <tableColumn id="7" name="Length End (m)"/>
    <tableColumn id="8" name="Length Mid (m)"/>
    <tableColumn id="9" name="Seg. Total L (m)"/>
  </tableColumns>
  <tableStyleInfo name="TableStyleMedium2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table" Target="/xl/tables/table1.xml" Id="rId1"/><Relationship Type="http://schemas.openxmlformats.org/officeDocument/2006/relationships/table" Target="/xl/tables/table2.xml" Id="rId2"/></Relationships>
</file>

<file path=xl/worksheets/_rels/sheet3.xml.rels><Relationships xmlns="http://schemas.openxmlformats.org/package/2006/relationships"><Relationship Type="http://schemas.openxmlformats.org/officeDocument/2006/relationships/table" Target="/xl/tables/table3.xml" Id="rId1"/><Relationship Type="http://schemas.openxmlformats.org/officeDocument/2006/relationships/table" Target="/xl/tables/table4.xml" Id="rId2"/><Relationship Type="http://schemas.openxmlformats.org/officeDocument/2006/relationships/table" Target="/xl/tables/table5.xml" Id="rId3"/></Relationships>
</file>

<file path=xl/worksheets/_rels/sheet4.xml.rels><Relationships xmlns="http://schemas.openxmlformats.org/package/2006/relationships"><Relationship Type="http://schemas.openxmlformats.org/officeDocument/2006/relationships/table" Target="/xl/tables/table6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showGridLines="0" workbookViewId="0">
      <selection activeCell="A1" sqref="A1"/>
    </sheetView>
  </sheetViews>
  <sheetFormatPr baseColWidth="8" defaultRowHeight="15"/>
  <cols>
    <col width="36" customWidth="1" min="1" max="1"/>
    <col width="10" customWidth="1" min="2" max="2"/>
    <col width="16" customWidth="1" min="3" max="3"/>
  </cols>
  <sheetData>
    <row r="1" ht="28" customHeight="1">
      <c r="A1" s="1" t="inlineStr">
        <is>
          <t>BEAM ESTIMATION SUMMARY</t>
        </is>
      </c>
    </row>
    <row r="2">
      <c r="A2" s="2" t="inlineStr">
        <is>
          <t>Item</t>
        </is>
      </c>
      <c r="B2" s="2" t="inlineStr">
        <is>
          <t>Unit</t>
        </is>
      </c>
      <c r="C2" s="2" t="inlineStr">
        <is>
          <t>Quantity</t>
        </is>
      </c>
    </row>
    <row r="3">
      <c r="A3" s="3" t="inlineStr">
        <is>
          <t>Beam RCC(M25)</t>
        </is>
      </c>
      <c r="B3" s="4" t="inlineStr">
        <is>
          <t>m³</t>
        </is>
      </c>
      <c r="C3" s="4">
        <f>SUM(tbl_RccVolumes[Volume (m³)])</f>
        <v/>
      </c>
    </row>
    <row r="4">
      <c r="A4" s="3" t="inlineStr">
        <is>
          <t>Beam Formwork</t>
        </is>
      </c>
      <c r="B4" s="4" t="inlineStr">
        <is>
          <t>m²</t>
        </is>
      </c>
      <c r="C4" s="4">
        <f>SUM(tbl_Formwork[Area (m²)])</f>
        <v/>
      </c>
    </row>
    <row r="5">
      <c r="A5" s="3" t="inlineStr">
        <is>
          <t>Beam Main Bars</t>
        </is>
      </c>
      <c r="B5" s="4" t="inlineStr">
        <is>
          <t>kg</t>
        </is>
      </c>
      <c r="C5" s="4">
        <f>SUM(tbl_MainReinforcement[Wt (kg)])</f>
        <v/>
      </c>
    </row>
    <row r="6">
      <c r="A6" s="3" t="inlineStr">
        <is>
          <t>Beam Extra Bars</t>
        </is>
      </c>
      <c r="B6" s="4" t="inlineStr">
        <is>
          <t>kg</t>
        </is>
      </c>
      <c r="C6" s="4">
        <f>SUM(tbl_ExtraReinforcement[Wt (kg)])</f>
        <v/>
      </c>
    </row>
    <row r="7">
      <c r="A7" s="3" t="inlineStr">
        <is>
          <t>Beam Stirrups</t>
        </is>
      </c>
      <c r="B7" s="4" t="inlineStr">
        <is>
          <t>kg</t>
        </is>
      </c>
      <c r="C7" s="4">
        <f>SUM(tbl_Stirrups[Wt (kg)])</f>
        <v/>
      </c>
    </row>
    <row r="8">
      <c r="A8" s="5" t="inlineStr">
        <is>
          <t>Beam Total Steel</t>
        </is>
      </c>
      <c r="B8" s="5" t="inlineStr">
        <is>
          <t>kg</t>
        </is>
      </c>
      <c r="C8" s="6">
        <f>SUM(tbl_MainReinforcement[Wt (kg)],tbl_ExtraReinforcement[Wt (kg)],tbl_Stirrups[Wt (kg)])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10" customWidth="1" min="2" max="2"/>
    <col width="10" customWidth="1" min="3" max="3"/>
    <col width="10" customWidth="1" min="4" max="4"/>
    <col width="12" customWidth="1" min="5" max="5"/>
    <col width="12" customWidth="1" min="6" max="6"/>
  </cols>
  <sheetData>
    <row r="1" ht="24" customHeight="1">
      <c r="A1" s="7" t="inlineStr">
        <is>
          <t>CIVIL WORKS – RCC VOLUMES &amp; FORMWORK</t>
        </is>
      </c>
    </row>
    <row r="3">
      <c r="A3" s="8" t="inlineStr">
        <is>
          <t>RCC VOLUMES</t>
        </is>
      </c>
    </row>
    <row r="4">
      <c r="A4" s="2" t="inlineStr">
        <is>
          <t>Beam</t>
        </is>
      </c>
      <c r="B4" s="2" t="inlineStr">
        <is>
          <t>Length (m)</t>
        </is>
      </c>
      <c r="C4" s="2" t="inlineStr">
        <is>
          <t>Width (m)</t>
        </is>
      </c>
      <c r="D4" s="2" t="inlineStr">
        <is>
          <t>Depth (m)</t>
        </is>
      </c>
      <c r="E4" s="2" t="inlineStr">
        <is>
          <t>Volume (m³)</t>
        </is>
      </c>
    </row>
    <row r="5">
      <c r="A5" s="3" t="inlineStr">
        <is>
          <t>BM1</t>
        </is>
      </c>
      <c r="B5" s="9" t="n">
        <v>13.83</v>
      </c>
      <c r="C5" s="9" t="n">
        <v>0.229</v>
      </c>
      <c r="D5" s="9" t="n">
        <v>0.337</v>
      </c>
      <c r="E5" s="9">
        <f>B5*C5*D5</f>
        <v/>
      </c>
    </row>
    <row r="6">
      <c r="A6" s="3" t="inlineStr">
        <is>
          <t>BM2</t>
        </is>
      </c>
      <c r="B6" s="9" t="n">
        <v>1.57</v>
      </c>
      <c r="C6" s="9" t="n">
        <v>0.229</v>
      </c>
      <c r="D6" s="9" t="n">
        <v>0.337</v>
      </c>
      <c r="E6" s="9">
        <f>B6*C6*D6</f>
        <v/>
      </c>
    </row>
    <row r="7">
      <c r="A7" s="3" t="inlineStr">
        <is>
          <t>BM3</t>
        </is>
      </c>
      <c r="B7" s="9" t="n">
        <v>11.86</v>
      </c>
      <c r="C7" s="9" t="n">
        <v>0.229</v>
      </c>
      <c r="D7" s="9" t="n">
        <v>0.337</v>
      </c>
      <c r="E7" s="9">
        <f>B7*C7*D7</f>
        <v/>
      </c>
    </row>
    <row r="8">
      <c r="A8" s="3" t="inlineStr">
        <is>
          <t>BM4</t>
        </is>
      </c>
      <c r="B8" s="9" t="n">
        <v>4.88</v>
      </c>
      <c r="C8" s="9" t="n">
        <v>0.229</v>
      </c>
      <c r="D8" s="9" t="n">
        <v>0.261</v>
      </c>
      <c r="E8" s="9">
        <f>B8*C8*D8</f>
        <v/>
      </c>
    </row>
    <row r="10">
      <c r="A10" s="8" t="inlineStr">
        <is>
          <t>FORMWORK</t>
        </is>
      </c>
    </row>
    <row r="11">
      <c r="A11" s="2" t="inlineStr">
        <is>
          <t>Beam</t>
        </is>
      </c>
      <c r="B11" s="2" t="inlineStr">
        <is>
          <t>Formwork Width (m)</t>
        </is>
      </c>
      <c r="C11" s="2" t="inlineStr">
        <is>
          <t>Length (m)</t>
        </is>
      </c>
      <c r="D11" s="2" t="inlineStr">
        <is>
          <t>Area (m²)</t>
        </is>
      </c>
    </row>
    <row r="12">
      <c r="A12" s="3" t="inlineStr">
        <is>
          <t>BM1</t>
        </is>
      </c>
      <c r="B12" s="9" t="n">
        <v>1.143</v>
      </c>
      <c r="C12" s="9" t="n">
        <v>13.83</v>
      </c>
      <c r="D12" s="9">
        <f>B12*C12</f>
        <v/>
      </c>
    </row>
    <row r="13">
      <c r="A13" s="3" t="inlineStr">
        <is>
          <t>BM2</t>
        </is>
      </c>
      <c r="B13" s="9" t="n">
        <v>1.143</v>
      </c>
      <c r="C13" s="9" t="n">
        <v>1.57</v>
      </c>
      <c r="D13" s="9">
        <f>B13*C13</f>
        <v/>
      </c>
    </row>
    <row r="14">
      <c r="A14" s="3" t="inlineStr">
        <is>
          <t>BM3</t>
        </is>
      </c>
      <c r="B14" s="9" t="n">
        <v>1.143</v>
      </c>
      <c r="C14" s="9" t="n">
        <v>11.86</v>
      </c>
      <c r="D14" s="9">
        <f>B14*C14</f>
        <v/>
      </c>
    </row>
    <row r="15">
      <c r="A15" s="3" t="inlineStr">
        <is>
          <t>BM4</t>
        </is>
      </c>
      <c r="B15" s="9" t="n">
        <v>0.991</v>
      </c>
      <c r="C15" s="9" t="n">
        <v>4.88</v>
      </c>
      <c r="D15" s="9">
        <f>B15*C15</f>
        <v/>
      </c>
    </row>
  </sheetData>
  <mergeCells count="3">
    <mergeCell ref="A10:D10"/>
    <mergeCell ref="A1:E1"/>
    <mergeCell ref="A3:E3"/>
  </mergeCells>
  <pageMargins left="0.75" right="0.75" top="1" bottom="1" header="0.5" footer="0.5"/>
  <tableParts count="2">
    <tablePart xmlns:r="http://schemas.openxmlformats.org/officeDocument/2006/relationships" r:id="rId1"/>
    <tablePart xmlns:r="http://schemas.openxmlformats.org/officeDocument/2006/relationships" r:id="rId2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I20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10" customWidth="1" min="2" max="2"/>
    <col width="10" customWidth="1" min="3" max="3"/>
    <col width="14" customWidth="1" min="4" max="4"/>
    <col width="14" customWidth="1" min="5" max="5"/>
    <col width="12" customWidth="1" min="6" max="6"/>
  </cols>
  <sheetData>
    <row r="1" ht="24" customHeight="1">
      <c r="A1" s="7" t="inlineStr">
        <is>
          <t>REINFORCEMENT DETAILS</t>
        </is>
      </c>
    </row>
    <row r="3">
      <c r="A3" s="8" t="inlineStr">
        <is>
          <t>MAIN REINFORCEMENT</t>
        </is>
      </c>
    </row>
    <row r="4">
      <c r="A4" s="2" t="inlineStr">
        <is>
          <t>Beam</t>
        </is>
      </c>
      <c r="B4" s="2" t="inlineStr">
        <is>
          <t>Dia (mm)</t>
        </is>
      </c>
      <c r="C4" s="2" t="inlineStr">
        <is>
          <t>No. Bars</t>
        </is>
      </c>
      <c r="D4" s="2" t="inlineStr">
        <is>
          <t>Beam Length (m)</t>
        </is>
      </c>
      <c r="E4" s="2" t="inlineStr">
        <is>
          <t>Total Length (m)</t>
        </is>
      </c>
      <c r="F4" s="2" t="inlineStr">
        <is>
          <t>Wt (kg)</t>
        </is>
      </c>
    </row>
    <row r="5">
      <c r="A5" s="3" t="inlineStr">
        <is>
          <t>BM1</t>
        </is>
      </c>
      <c r="B5" s="9" t="n">
        <v>16</v>
      </c>
      <c r="C5" s="9" t="n">
        <v>6</v>
      </c>
      <c r="D5" s="9" t="n">
        <v>13.83</v>
      </c>
      <c r="E5" s="9">
        <f>D5*C5</f>
        <v/>
      </c>
      <c r="F5" s="9">
        <f>E5*(B5^2/162)</f>
        <v/>
      </c>
    </row>
    <row r="6">
      <c r="A6" s="3" t="inlineStr">
        <is>
          <t>BM2</t>
        </is>
      </c>
      <c r="B6" s="9" t="n">
        <v>16</v>
      </c>
      <c r="C6" s="9" t="n">
        <v>8</v>
      </c>
      <c r="D6" s="9" t="n">
        <v>1.57</v>
      </c>
      <c r="E6" s="9">
        <f>D6*C6</f>
        <v/>
      </c>
      <c r="F6" s="9">
        <f>E6*(B6^2/162)</f>
        <v/>
      </c>
    </row>
    <row r="7">
      <c r="A7" s="3" t="inlineStr">
        <is>
          <t>BM3</t>
        </is>
      </c>
      <c r="B7" s="9" t="n">
        <v>20</v>
      </c>
      <c r="C7" s="9" t="n">
        <v>6</v>
      </c>
      <c r="D7" s="9" t="n">
        <v>11.86</v>
      </c>
      <c r="E7" s="9">
        <f>D7*C7</f>
        <v/>
      </c>
      <c r="F7" s="9">
        <f>E7*(B7^2/162)</f>
        <v/>
      </c>
    </row>
    <row r="8">
      <c r="A8" s="3" t="inlineStr">
        <is>
          <t>BM4</t>
        </is>
      </c>
      <c r="B8" s="9" t="n">
        <v>12</v>
      </c>
      <c r="C8" s="9" t="n">
        <v>5</v>
      </c>
      <c r="D8" s="9" t="n">
        <v>4.88</v>
      </c>
      <c r="E8" s="9">
        <f>D8*C8</f>
        <v/>
      </c>
      <c r="F8" s="9">
        <f>E8*(B8^2/162)</f>
        <v/>
      </c>
    </row>
    <row r="10">
      <c r="A10" s="8" t="inlineStr">
        <is>
          <t>EXTRA REINFORCEMENT</t>
        </is>
      </c>
    </row>
    <row r="11">
      <c r="A11" s="2" t="inlineStr">
        <is>
          <t>Beam</t>
        </is>
      </c>
      <c r="B11" s="2" t="inlineStr">
        <is>
          <t>Dia (mm)</t>
        </is>
      </c>
      <c r="C11" s="2" t="inlineStr">
        <is>
          <t>No. Bars</t>
        </is>
      </c>
      <c r="D11" s="2" t="inlineStr">
        <is>
          <t>Beam Length (m)</t>
        </is>
      </c>
      <c r="E11" s="2" t="inlineStr">
        <is>
          <t>Total Length (m)</t>
        </is>
      </c>
      <c r="F11" s="2" t="inlineStr">
        <is>
          <t>Wt (kg)</t>
        </is>
      </c>
    </row>
    <row r="12">
      <c r="A12" s="3" t="inlineStr">
        <is>
          <t>BM1</t>
        </is>
      </c>
      <c r="B12" s="9" t="n">
        <v>16</v>
      </c>
      <c r="C12" s="9" t="n">
        <v>4</v>
      </c>
      <c r="D12" s="9" t="n">
        <v>13.83</v>
      </c>
      <c r="E12" s="9">
        <f>(D12+0.5)*C12</f>
        <v/>
      </c>
      <c r="F12" s="9">
        <f>E12*(B12^2/162)</f>
        <v/>
      </c>
    </row>
    <row r="13">
      <c r="A13" s="3" t="inlineStr">
        <is>
          <t>BM3</t>
        </is>
      </c>
      <c r="B13" s="9" t="n">
        <v>20</v>
      </c>
      <c r="C13" s="9" t="n">
        <v>4</v>
      </c>
      <c r="D13" s="9" t="n">
        <v>11.86</v>
      </c>
      <c r="E13" s="9">
        <f>(D13+0.5)*C13</f>
        <v/>
      </c>
      <c r="F13" s="9">
        <f>E13*(B13^2/162)</f>
        <v/>
      </c>
    </row>
    <row r="15">
      <c r="A15" s="8" t="inlineStr">
        <is>
          <t>STIRRUPS</t>
        </is>
      </c>
    </row>
    <row r="16">
      <c r="A16" s="2" t="inlineStr">
        <is>
          <t>Beam</t>
        </is>
      </c>
      <c r="B16" s="2" t="inlineStr">
        <is>
          <t>Width (mm)</t>
        </is>
      </c>
      <c r="C16" s="2" t="inlineStr">
        <is>
          <t>Depth (mm)</t>
        </is>
      </c>
      <c r="D16" s="2" t="inlineStr">
        <is>
          <t>Dia (mm)</t>
        </is>
      </c>
      <c r="E16" s="2" t="inlineStr">
        <is>
          <t>Stirrup L (m)</t>
        </is>
      </c>
      <c r="F16" s="2" t="inlineStr">
        <is>
          <t>Sp. End (mm)</t>
        </is>
      </c>
      <c r="G16" s="2" t="inlineStr">
        <is>
          <t>Sp. Mid (mm)</t>
        </is>
      </c>
      <c r="H16" s="2" t="inlineStr">
        <is>
          <t>Total Length (m)</t>
        </is>
      </c>
      <c r="I16" s="2" t="inlineStr">
        <is>
          <t>Wt (kg)</t>
        </is>
      </c>
    </row>
    <row r="17">
      <c r="A17" s="3" t="inlineStr">
        <is>
          <t>BM1</t>
        </is>
      </c>
      <c r="B17" s="9" t="n">
        <v>229</v>
      </c>
      <c r="C17" s="9" t="n">
        <v>457</v>
      </c>
      <c r="D17" s="9" t="n">
        <v>8</v>
      </c>
      <c r="E17" s="9" t="n">
        <v>1.332</v>
      </c>
      <c r="F17" s="9" t="n">
        <v>102</v>
      </c>
      <c r="G17" s="9" t="n">
        <v>152</v>
      </c>
      <c r="H17" s="9" t="n">
        <v>162.5</v>
      </c>
      <c r="I17" s="9">
        <f>H17*(D17^2/162)</f>
        <v/>
      </c>
    </row>
    <row r="18">
      <c r="A18" s="3" t="inlineStr">
        <is>
          <t>BM2</t>
        </is>
      </c>
      <c r="B18" s="9" t="n">
        <v>229</v>
      </c>
      <c r="C18" s="9" t="n">
        <v>457</v>
      </c>
      <c r="D18" s="9" t="n">
        <v>8</v>
      </c>
      <c r="E18" s="9" t="n">
        <v>1.332</v>
      </c>
      <c r="F18" s="9" t="n">
        <v>152</v>
      </c>
      <c r="G18" s="9" t="n">
        <v>152</v>
      </c>
      <c r="H18" s="9" t="n">
        <v>18.65</v>
      </c>
      <c r="I18" s="9">
        <f>H18*(D18^2/162)</f>
        <v/>
      </c>
    </row>
    <row r="19">
      <c r="A19" s="3" t="inlineStr">
        <is>
          <t>BM3</t>
        </is>
      </c>
      <c r="B19" s="9" t="n">
        <v>229</v>
      </c>
      <c r="C19" s="9" t="n">
        <v>457</v>
      </c>
      <c r="D19" s="9" t="n">
        <v>8</v>
      </c>
      <c r="E19" s="9" t="n">
        <v>1.332</v>
      </c>
      <c r="F19" s="9" t="n">
        <v>102</v>
      </c>
      <c r="G19" s="9" t="n">
        <v>152</v>
      </c>
      <c r="H19" s="9" t="n">
        <v>138.53</v>
      </c>
      <c r="I19" s="9">
        <f>H19*(D19^2/162)</f>
        <v/>
      </c>
    </row>
    <row r="20">
      <c r="A20" s="3" t="inlineStr">
        <is>
          <t>BM4</t>
        </is>
      </c>
      <c r="B20" s="9" t="n">
        <v>229</v>
      </c>
      <c r="C20" s="9" t="n">
        <v>381</v>
      </c>
      <c r="D20" s="9" t="n">
        <v>8</v>
      </c>
      <c r="E20" s="9" t="n">
        <v>1.18</v>
      </c>
      <c r="F20" s="9" t="n">
        <v>152</v>
      </c>
      <c r="G20" s="9" t="n">
        <v>152</v>
      </c>
      <c r="H20" s="9" t="n">
        <v>47.2</v>
      </c>
      <c r="I20" s="9">
        <f>H20*(D20^2/162)</f>
        <v/>
      </c>
    </row>
  </sheetData>
  <mergeCells count="4">
    <mergeCell ref="A1:I1"/>
    <mergeCell ref="A3:F3"/>
    <mergeCell ref="A10:F10"/>
    <mergeCell ref="A15:I15"/>
  </mergeCells>
  <pageMargins left="0.75" right="0.75" top="1" bottom="1" header="0.5" footer="0.5"/>
  <tableParts count="3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</tableParts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12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6" customWidth="1" min="8" max="8"/>
    <col width="16" customWidth="1" min="9" max="9"/>
  </cols>
  <sheetData>
    <row r="1" ht="24" customHeight="1">
      <c r="A1" s="7" t="inlineStr">
        <is>
          <t>STIRRUP SEGMENT DETAILS</t>
        </is>
      </c>
    </row>
    <row r="3">
      <c r="A3" s="8" t="inlineStr">
        <is>
          <t>STIRRUP SEGMENTS</t>
        </is>
      </c>
    </row>
    <row r="4">
      <c r="A4" s="2" t="inlineStr">
        <is>
          <t>Beam</t>
        </is>
      </c>
      <c r="B4" s="2" t="inlineStr">
        <is>
          <t>Segment</t>
        </is>
      </c>
      <c r="C4" s="2" t="inlineStr">
        <is>
          <t>Seg. Length (m)</t>
        </is>
      </c>
      <c r="D4" s="2" t="inlineStr">
        <is>
          <t>Stirrups (End)</t>
        </is>
      </c>
      <c r="E4" s="2" t="inlineStr">
        <is>
          <t>Stirrups (Mid)</t>
        </is>
      </c>
      <c r="F4" s="2" t="inlineStr">
        <is>
          <t>Total Stirrups</t>
        </is>
      </c>
      <c r="G4" s="2" t="inlineStr">
        <is>
          <t>Length End (m)</t>
        </is>
      </c>
      <c r="H4" s="2" t="inlineStr">
        <is>
          <t>Length Mid (m)</t>
        </is>
      </c>
      <c r="I4" s="2" t="inlineStr">
        <is>
          <t>Seg. Total L (m)</t>
        </is>
      </c>
    </row>
    <row r="5">
      <c r="A5" s="3" t="inlineStr">
        <is>
          <t>BM1</t>
        </is>
      </c>
      <c r="B5" s="4" t="inlineStr">
        <is>
          <t>L1</t>
        </is>
      </c>
      <c r="C5" s="9" t="n">
        <v>5.11</v>
      </c>
      <c r="D5" s="9" t="n">
        <v>27</v>
      </c>
      <c r="E5" s="9" t="n">
        <v>18</v>
      </c>
      <c r="F5" s="9" t="n">
        <v>45</v>
      </c>
      <c r="G5" s="9" t="n">
        <v>35.96</v>
      </c>
      <c r="H5" s="9" t="n">
        <v>23.98</v>
      </c>
      <c r="I5" s="9">
        <f>G5+H5</f>
        <v/>
      </c>
    </row>
    <row r="6">
      <c r="A6" s="3" t="inlineStr">
        <is>
          <t>BM1</t>
        </is>
      </c>
      <c r="B6" s="4" t="inlineStr">
        <is>
          <t>L2</t>
        </is>
      </c>
      <c r="C6" s="9" t="n">
        <v>5.11</v>
      </c>
      <c r="D6" s="9" t="n">
        <v>27</v>
      </c>
      <c r="E6" s="9" t="n">
        <v>18</v>
      </c>
      <c r="F6" s="9" t="n">
        <v>45</v>
      </c>
      <c r="G6" s="9" t="n">
        <v>35.96</v>
      </c>
      <c r="H6" s="9" t="n">
        <v>23.98</v>
      </c>
      <c r="I6" s="9">
        <f>G6+H6</f>
        <v/>
      </c>
    </row>
    <row r="7">
      <c r="A7" s="3" t="inlineStr">
        <is>
          <t>BM1</t>
        </is>
      </c>
      <c r="B7" s="4" t="inlineStr">
        <is>
          <t>L3</t>
        </is>
      </c>
      <c r="C7" s="9" t="n">
        <v>3.61</v>
      </c>
      <c r="D7" s="9" t="n">
        <v>19</v>
      </c>
      <c r="E7" s="9" t="n">
        <v>13</v>
      </c>
      <c r="F7" s="9" t="n">
        <v>32</v>
      </c>
      <c r="G7" s="9" t="n">
        <v>25.31</v>
      </c>
      <c r="H7" s="9" t="n">
        <v>17.32</v>
      </c>
      <c r="I7" s="9">
        <f>G7+H7</f>
        <v/>
      </c>
    </row>
    <row r="8">
      <c r="A8" s="3" t="inlineStr">
        <is>
          <t>BM2</t>
        </is>
      </c>
      <c r="B8" s="4" t="inlineStr">
        <is>
          <t>L1</t>
        </is>
      </c>
      <c r="C8" s="9" t="n">
        <v>1.57</v>
      </c>
      <c r="D8" s="9" t="n">
        <v>7</v>
      </c>
      <c r="E8" s="9" t="n">
        <v>7</v>
      </c>
      <c r="F8" s="9" t="n">
        <v>14</v>
      </c>
      <c r="G8" s="9" t="n">
        <v>9.32</v>
      </c>
      <c r="H8" s="9" t="n">
        <v>9.32</v>
      </c>
      <c r="I8" s="9">
        <f>G8+H8</f>
        <v/>
      </c>
    </row>
    <row r="9">
      <c r="A9" s="3" t="inlineStr">
        <is>
          <t>BM3</t>
        </is>
      </c>
      <c r="B9" s="4" t="inlineStr">
        <is>
          <t>L1</t>
        </is>
      </c>
      <c r="C9" s="9" t="n">
        <v>5.93</v>
      </c>
      <c r="D9" s="9" t="n">
        <v>31</v>
      </c>
      <c r="E9" s="9" t="n">
        <v>21</v>
      </c>
      <c r="F9" s="9" t="n">
        <v>52</v>
      </c>
      <c r="G9" s="9" t="n">
        <v>41.29</v>
      </c>
      <c r="H9" s="9" t="n">
        <v>27.97</v>
      </c>
      <c r="I9" s="9">
        <f>G9+H9</f>
        <v/>
      </c>
    </row>
    <row r="10">
      <c r="A10" s="3" t="inlineStr">
        <is>
          <t>BM3</t>
        </is>
      </c>
      <c r="B10" s="4" t="inlineStr">
        <is>
          <t>L2</t>
        </is>
      </c>
      <c r="C10" s="9" t="n">
        <v>5.93</v>
      </c>
      <c r="D10" s="9" t="n">
        <v>31</v>
      </c>
      <c r="E10" s="9" t="n">
        <v>21</v>
      </c>
      <c r="F10" s="9" t="n">
        <v>52</v>
      </c>
      <c r="G10" s="9" t="n">
        <v>41.29</v>
      </c>
      <c r="H10" s="9" t="n">
        <v>27.97</v>
      </c>
      <c r="I10" s="9">
        <f>G10+H10</f>
        <v/>
      </c>
    </row>
    <row r="11">
      <c r="A11" s="3" t="inlineStr">
        <is>
          <t>BM4</t>
        </is>
      </c>
      <c r="B11" s="4" t="inlineStr">
        <is>
          <t>L1</t>
        </is>
      </c>
      <c r="C11" s="9" t="n">
        <v>2.44</v>
      </c>
      <c r="D11" s="9" t="n">
        <v>10</v>
      </c>
      <c r="E11" s="9" t="n">
        <v>10</v>
      </c>
      <c r="F11" s="9" t="n">
        <v>20</v>
      </c>
      <c r="G11" s="9" t="n">
        <v>11.8</v>
      </c>
      <c r="H11" s="9" t="n">
        <v>11.8</v>
      </c>
      <c r="I11" s="9">
        <f>G11+H11</f>
        <v/>
      </c>
    </row>
    <row r="12">
      <c r="A12" s="3" t="inlineStr">
        <is>
          <t>BM4</t>
        </is>
      </c>
      <c r="B12" s="4" t="inlineStr">
        <is>
          <t>L2</t>
        </is>
      </c>
      <c r="C12" s="9" t="n">
        <v>2.44</v>
      </c>
      <c r="D12" s="9" t="n">
        <v>10</v>
      </c>
      <c r="E12" s="9" t="n">
        <v>10</v>
      </c>
      <c r="F12" s="9" t="n">
        <v>20</v>
      </c>
      <c r="G12" s="9" t="n">
        <v>11.8</v>
      </c>
      <c r="H12" s="9" t="n">
        <v>11.8</v>
      </c>
      <c r="I12" s="9">
        <f>G12+H12</f>
        <v/>
      </c>
    </row>
  </sheetData>
  <mergeCells count="2">
    <mergeCell ref="A1:I1"/>
    <mergeCell ref="A3:I3"/>
  </mergeCells>
  <pageMargins left="0.75" right="0.75" top="1" bottom="1" header="0.5" footer="0.5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2026-07-21T07:13:11Z</dcterms:created>
  <dcterms:modified xmlns:dcterms="http://purl.org/dc/terms/" xmlns:xsi="http://www.w3.org/2001/XMLSchema-instance" xsi:type="dcterms:W3CDTF">2026-07-21T07:13:11Z</dcterms:modified>
</cp:coreProperties>
</file>