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8" headerRowCount="1">
  <autoFilter ref="A4:F8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1:F13" headerRowCount="1">
  <autoFilter ref="A11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16:I20" headerRowCount="1">
  <autoFilter ref="A16:I20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12" headerRowCount="1">
  <autoFilter ref="A4:I12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13.83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1.57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10.36</v>
      </c>
      <c r="C7" s="9" t="n">
        <v>0.229</v>
      </c>
      <c r="D7" s="9" t="n">
        <v>0.337</v>
      </c>
      <c r="E7" s="9">
        <f>B7*C7*D7</f>
        <v/>
      </c>
    </row>
    <row r="8">
      <c r="A8" s="3" t="inlineStr">
        <is>
          <t>BM4</t>
        </is>
      </c>
      <c r="B8" s="9" t="n">
        <v>4.88</v>
      </c>
      <c r="C8" s="9" t="n">
        <v>0.229</v>
      </c>
      <c r="D8" s="9" t="n">
        <v>0.261</v>
      </c>
      <c r="E8" s="9">
        <f>B8*C8*D8</f>
        <v/>
      </c>
    </row>
    <row r="10">
      <c r="A10" s="8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BM1</t>
        </is>
      </c>
      <c r="B12" s="9" t="n">
        <v>1.143</v>
      </c>
      <c r="C12" s="9" t="n">
        <v>13.83</v>
      </c>
      <c r="D12" s="9">
        <f>B12*C12</f>
        <v/>
      </c>
    </row>
    <row r="13">
      <c r="A13" s="3" t="inlineStr">
        <is>
          <t>BM2</t>
        </is>
      </c>
      <c r="B13" s="9" t="n">
        <v>1.143</v>
      </c>
      <c r="C13" s="9" t="n">
        <v>1.57</v>
      </c>
      <c r="D13" s="9">
        <f>B13*C13</f>
        <v/>
      </c>
    </row>
    <row r="14">
      <c r="A14" s="3" t="inlineStr">
        <is>
          <t>BM3</t>
        </is>
      </c>
      <c r="B14" s="9" t="n">
        <v>1.143</v>
      </c>
      <c r="C14" s="9" t="n">
        <v>10.36</v>
      </c>
      <c r="D14" s="9">
        <f>B14*C14</f>
        <v/>
      </c>
    </row>
    <row r="15">
      <c r="A15" s="3" t="inlineStr">
        <is>
          <t>BM4</t>
        </is>
      </c>
      <c r="B15" s="9" t="n">
        <v>0.991</v>
      </c>
      <c r="C15" s="9" t="n">
        <v>4.88</v>
      </c>
      <c r="D15" s="9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0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13.83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8</v>
      </c>
      <c r="D6" s="9" t="n">
        <v>1.57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20</v>
      </c>
      <c r="C7" s="9" t="n">
        <v>6</v>
      </c>
      <c r="D7" s="9" t="n">
        <v>10.36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12</v>
      </c>
      <c r="C8" s="9" t="n">
        <v>5</v>
      </c>
      <c r="D8" s="9" t="n">
        <v>4.88</v>
      </c>
      <c r="E8" s="9">
        <f>D8*C8</f>
        <v/>
      </c>
      <c r="F8" s="9">
        <f>E8*(B8^2/162)</f>
        <v/>
      </c>
    </row>
    <row r="10">
      <c r="A10" s="8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Dia (mm)</t>
        </is>
      </c>
      <c r="C11" s="2" t="inlineStr">
        <is>
          <t>No. Bars</t>
        </is>
      </c>
      <c r="D11" s="2" t="inlineStr">
        <is>
          <t>Beam Length (m)</t>
        </is>
      </c>
      <c r="E11" s="2" t="inlineStr">
        <is>
          <t>Total Length (m)</t>
        </is>
      </c>
      <c r="F11" s="2" t="inlineStr">
        <is>
          <t>Wt (kg)</t>
        </is>
      </c>
    </row>
    <row r="12">
      <c r="A12" s="3" t="inlineStr">
        <is>
          <t>BM1</t>
        </is>
      </c>
      <c r="B12" s="9" t="n">
        <v>16</v>
      </c>
      <c r="C12" s="9" t="n">
        <v>4</v>
      </c>
      <c r="D12" s="9" t="n">
        <v>13.83</v>
      </c>
      <c r="E12" s="9">
        <f>(D12+0.5)*C12</f>
        <v/>
      </c>
      <c r="F12" s="9">
        <f>E12*(B12^2/162)</f>
        <v/>
      </c>
    </row>
    <row r="13">
      <c r="A13" s="3" t="inlineStr">
        <is>
          <t>BM3</t>
        </is>
      </c>
      <c r="B13" s="9" t="n">
        <v>20</v>
      </c>
      <c r="C13" s="9" t="n">
        <v>4</v>
      </c>
      <c r="D13" s="9" t="n">
        <v>10.36</v>
      </c>
      <c r="E13" s="9">
        <f>(D13+0.5)*C13</f>
        <v/>
      </c>
      <c r="F13" s="9">
        <f>E13*(B13^2/162)</f>
        <v/>
      </c>
    </row>
    <row r="15">
      <c r="A15" s="8" t="inlineStr">
        <is>
          <t>STIRRUPS</t>
        </is>
      </c>
    </row>
    <row r="16">
      <c r="A16" s="2" t="inlineStr">
        <is>
          <t>Beam</t>
        </is>
      </c>
      <c r="B16" s="2" t="inlineStr">
        <is>
          <t>Width (mm)</t>
        </is>
      </c>
      <c r="C16" s="2" t="inlineStr">
        <is>
          <t>Depth (mm)</t>
        </is>
      </c>
      <c r="D16" s="2" t="inlineStr">
        <is>
          <t>Dia (mm)</t>
        </is>
      </c>
      <c r="E16" s="2" t="inlineStr">
        <is>
          <t>Stirrup L (m)</t>
        </is>
      </c>
      <c r="F16" s="2" t="inlineStr">
        <is>
          <t>Sp. End (mm)</t>
        </is>
      </c>
      <c r="G16" s="2" t="inlineStr">
        <is>
          <t>Sp. Mid (mm)</t>
        </is>
      </c>
      <c r="H16" s="2" t="inlineStr">
        <is>
          <t>Total Length (m)</t>
        </is>
      </c>
      <c r="I16" s="2" t="inlineStr">
        <is>
          <t>Wt (kg)</t>
        </is>
      </c>
    </row>
    <row r="17">
      <c r="A17" s="3" t="inlineStr">
        <is>
          <t>BM1</t>
        </is>
      </c>
      <c r="B17" s="9" t="n">
        <v>229</v>
      </c>
      <c r="C17" s="9" t="n">
        <v>457</v>
      </c>
      <c r="D17" s="9" t="n">
        <v>8</v>
      </c>
      <c r="E17" s="9" t="n">
        <v>1.332</v>
      </c>
      <c r="F17" s="9" t="n">
        <v>102</v>
      </c>
      <c r="G17" s="9" t="n">
        <v>152</v>
      </c>
      <c r="H17" s="9" t="n">
        <v>162.5</v>
      </c>
      <c r="I17" s="9">
        <f>H17*(D17^2/162)</f>
        <v/>
      </c>
    </row>
    <row r="18">
      <c r="A18" s="3" t="inlineStr">
        <is>
          <t>BM2</t>
        </is>
      </c>
      <c r="B18" s="9" t="n">
        <v>229</v>
      </c>
      <c r="C18" s="9" t="n">
        <v>457</v>
      </c>
      <c r="D18" s="9" t="n">
        <v>8</v>
      </c>
      <c r="E18" s="9" t="n">
        <v>1.332</v>
      </c>
      <c r="F18" s="9" t="n">
        <v>152</v>
      </c>
      <c r="G18" s="9" t="n">
        <v>152</v>
      </c>
      <c r="H18" s="9" t="n">
        <v>18.65</v>
      </c>
      <c r="I18" s="9">
        <f>H18*(D18^2/162)</f>
        <v/>
      </c>
    </row>
    <row r="19">
      <c r="A19" s="3" t="inlineStr">
        <is>
          <t>BM3</t>
        </is>
      </c>
      <c r="B19" s="9" t="n">
        <v>229</v>
      </c>
      <c r="C19" s="9" t="n">
        <v>457</v>
      </c>
      <c r="D19" s="9" t="n">
        <v>8</v>
      </c>
      <c r="E19" s="9" t="n">
        <v>1.332</v>
      </c>
      <c r="F19" s="9" t="n">
        <v>102</v>
      </c>
      <c r="G19" s="9" t="n">
        <v>152</v>
      </c>
      <c r="H19" s="9" t="n">
        <v>122.54</v>
      </c>
      <c r="I19" s="9">
        <f>H19*(D19^2/162)</f>
        <v/>
      </c>
    </row>
    <row r="20">
      <c r="A20" s="3" t="inlineStr">
        <is>
          <t>BM4</t>
        </is>
      </c>
      <c r="B20" s="9" t="n">
        <v>229</v>
      </c>
      <c r="C20" s="9" t="n">
        <v>381</v>
      </c>
      <c r="D20" s="9" t="n">
        <v>8</v>
      </c>
      <c r="E20" s="9" t="n">
        <v>1.18</v>
      </c>
      <c r="F20" s="9" t="n">
        <v>152</v>
      </c>
      <c r="G20" s="9" t="n">
        <v>152</v>
      </c>
      <c r="H20" s="9" t="n">
        <v>47.2</v>
      </c>
      <c r="I20" s="9">
        <f>H20*(D20^2/162)</f>
        <v/>
      </c>
    </row>
  </sheetData>
  <mergeCells count="4">
    <mergeCell ref="A1:I1"/>
    <mergeCell ref="A3:F3"/>
    <mergeCell ref="A10:F10"/>
    <mergeCell ref="A15:I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5.11</v>
      </c>
      <c r="D5" s="9" t="n">
        <v>27</v>
      </c>
      <c r="E5" s="9" t="n">
        <v>18</v>
      </c>
      <c r="F5" s="9" t="n">
        <v>45</v>
      </c>
      <c r="G5" s="9" t="n">
        <v>35.96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5.11</v>
      </c>
      <c r="D6" s="9" t="n">
        <v>27</v>
      </c>
      <c r="E6" s="9" t="n">
        <v>18</v>
      </c>
      <c r="F6" s="9" t="n">
        <v>45</v>
      </c>
      <c r="G6" s="9" t="n">
        <v>35.96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3.61</v>
      </c>
      <c r="D7" s="9" t="n">
        <v>19</v>
      </c>
      <c r="E7" s="9" t="n">
        <v>13</v>
      </c>
      <c r="F7" s="9" t="n">
        <v>32</v>
      </c>
      <c r="G7" s="9" t="n">
        <v>25.31</v>
      </c>
      <c r="H7" s="9" t="n">
        <v>17.32</v>
      </c>
      <c r="I7" s="9">
        <f>G7+H7</f>
        <v/>
      </c>
    </row>
    <row r="8">
      <c r="A8" s="3" t="inlineStr">
        <is>
          <t>BM2</t>
        </is>
      </c>
      <c r="B8" s="4" t="inlineStr">
        <is>
          <t>L1</t>
        </is>
      </c>
      <c r="C8" s="9" t="n">
        <v>1.57</v>
      </c>
      <c r="D8" s="9" t="n">
        <v>7</v>
      </c>
      <c r="E8" s="9" t="n">
        <v>7</v>
      </c>
      <c r="F8" s="9" t="n">
        <v>14</v>
      </c>
      <c r="G8" s="9" t="n">
        <v>9.32</v>
      </c>
      <c r="H8" s="9" t="n">
        <v>9.32</v>
      </c>
      <c r="I8" s="9">
        <f>G8+H8</f>
        <v/>
      </c>
    </row>
    <row r="9">
      <c r="A9" s="3" t="inlineStr">
        <is>
          <t>BM3</t>
        </is>
      </c>
      <c r="B9" s="4" t="inlineStr">
        <is>
          <t>L1</t>
        </is>
      </c>
      <c r="C9" s="9" t="n">
        <v>5.18</v>
      </c>
      <c r="D9" s="9" t="n">
        <v>27</v>
      </c>
      <c r="E9" s="9" t="n">
        <v>19</v>
      </c>
      <c r="F9" s="9" t="n">
        <v>46</v>
      </c>
      <c r="G9" s="9" t="n">
        <v>35.96</v>
      </c>
      <c r="H9" s="9" t="n">
        <v>25.31</v>
      </c>
      <c r="I9" s="9">
        <f>G9+H9</f>
        <v/>
      </c>
    </row>
    <row r="10">
      <c r="A10" s="3" t="inlineStr">
        <is>
          <t>BM3</t>
        </is>
      </c>
      <c r="B10" s="4" t="inlineStr">
        <is>
          <t>L2</t>
        </is>
      </c>
      <c r="C10" s="9" t="n">
        <v>5.18</v>
      </c>
      <c r="D10" s="9" t="n">
        <v>27</v>
      </c>
      <c r="E10" s="9" t="n">
        <v>19</v>
      </c>
      <c r="F10" s="9" t="n">
        <v>46</v>
      </c>
      <c r="G10" s="9" t="n">
        <v>35.96</v>
      </c>
      <c r="H10" s="9" t="n">
        <v>25.31</v>
      </c>
      <c r="I10" s="9">
        <f>G10+H10</f>
        <v/>
      </c>
    </row>
    <row r="11">
      <c r="A11" s="3" t="inlineStr">
        <is>
          <t>BM4</t>
        </is>
      </c>
      <c r="B11" s="4" t="inlineStr">
        <is>
          <t>L1</t>
        </is>
      </c>
      <c r="C11" s="9" t="n">
        <v>2.44</v>
      </c>
      <c r="D11" s="9" t="n">
        <v>10</v>
      </c>
      <c r="E11" s="9" t="n">
        <v>10</v>
      </c>
      <c r="F11" s="9" t="n">
        <v>20</v>
      </c>
      <c r="G11" s="9" t="n">
        <v>11.8</v>
      </c>
      <c r="H11" s="9" t="n">
        <v>11.8</v>
      </c>
      <c r="I11" s="9">
        <f>G11+H11</f>
        <v/>
      </c>
    </row>
    <row r="12">
      <c r="A12" s="3" t="inlineStr">
        <is>
          <t>BM4</t>
        </is>
      </c>
      <c r="B12" s="4" t="inlineStr">
        <is>
          <t>L2</t>
        </is>
      </c>
      <c r="C12" s="9" t="n">
        <v>2.44</v>
      </c>
      <c r="D12" s="9" t="n">
        <v>10</v>
      </c>
      <c r="E12" s="9" t="n">
        <v>10</v>
      </c>
      <c r="F12" s="9" t="n">
        <v>20</v>
      </c>
      <c r="G12" s="9" t="n">
        <v>11.8</v>
      </c>
      <c r="H12" s="9" t="n">
        <v>11.8</v>
      </c>
      <c r="I12" s="9">
        <f>G12+H12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2026-07-14T06:34:46Z</dcterms:created>
  <dcterms:modified xmlns:dcterms="http://purl.org/dc/terms/" xmlns:xsi="http://www.w3.org/2001/XMLSchema-instance" xsi:type="dcterms:W3CDTF">2026-07-14T06:34:46Z</dcterms:modified>
</cp:coreProperties>
</file>