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worksheets/sheet3.xml" ContentType="application/vnd.openxmlformats-officedocument.spreadsheetml.worksheet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/><Relationship Type="http://schemas.openxmlformats.org/package/2006/relationships/metadata/core-properties" Target="docProps/core.xml" Id="rId2"/><Relationship Type="http://schemas.openxmlformats.org/officeDocument/2006/relationships/extended-properties" Target="docProps/app.xml" Id="rId3"/></Relationships>
</file>

<file path=xl/workbook.xml><?xml version="1.0" encoding="utf-8"?>
<workbook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xmlns:r="http://schemas.openxmlformats.org/officeDocument/2006/relationships" name="Summary" sheetId="1" state="visible" r:id="rId1"/>
    <sheet xmlns:r="http://schemas.openxmlformats.org/officeDocument/2006/relationships" name="Civil Works" sheetId="2" state="visible" r:id="rId2"/>
    <sheet xmlns:r="http://schemas.openxmlformats.org/officeDocument/2006/relationships" name="Reinforcement" sheetId="3" state="visible" r:id="rId3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7">
    <font>
      <name val="Calibri"/>
      <family val="2"/>
      <color theme="1"/>
      <sz val="11"/>
      <scheme val="minor"/>
    </font>
    <font>
      <name val="Arial"/>
      <b val="1"/>
      <color rgb="00FFFFFF"/>
      <sz val="12"/>
    </font>
    <font>
      <name val="Arial"/>
      <b val="1"/>
      <color rgb="00FFFFFF"/>
      <sz val="10"/>
    </font>
    <font>
      <name val="Arial"/>
      <b val="1"/>
      <color rgb="001F4E79"/>
      <sz val="10"/>
    </font>
    <font>
      <name val="Arial"/>
      <sz val="10"/>
    </font>
    <font>
      <name val="Arial"/>
      <b val="1"/>
      <color rgb="00FFFFFF"/>
      <sz val="13"/>
    </font>
    <font>
      <name val="Arial"/>
      <b val="1"/>
      <color rgb="007F6000"/>
      <sz val="10"/>
    </font>
  </fonts>
  <fills count="6">
    <fill>
      <patternFill/>
    </fill>
    <fill>
      <patternFill patternType="gray125"/>
    </fill>
    <fill>
      <patternFill patternType="solid">
        <fgColor rgb="001F4E79"/>
      </patternFill>
    </fill>
    <fill>
      <patternFill patternType="solid">
        <fgColor rgb="002E75B6"/>
      </patternFill>
    </fill>
    <fill>
      <patternFill patternType="solid">
        <fgColor rgb="00D6E4F0"/>
      </patternFill>
    </fill>
    <fill>
      <patternFill patternType="solid">
        <fgColor rgb="00FFF2CC"/>
      </patternFill>
    </fill>
  </fills>
  <borders count="2">
    <border>
      <left/>
      <right/>
      <top/>
      <bottom/>
      <diagonal/>
    </border>
    <border>
      <left style="thin">
        <color rgb="00BFBFBF"/>
      </left>
      <right style="thin">
        <color rgb="00BFBFBF"/>
      </right>
      <top style="thin">
        <color rgb="00BFBFBF"/>
      </top>
      <bottom style="thin">
        <color rgb="00BFBFBF"/>
      </bottom>
    </border>
  </borders>
  <cellStyleXfs count="1">
    <xf numFmtId="0" fontId="0" fillId="0" borderId="0"/>
  </cellStyleXfs>
  <cellXfs count="10">
    <xf numFmtId="0" fontId="0" fillId="0" borderId="0" pivotButton="0" quotePrefix="0" xfId="0"/>
    <xf numFmtId="0" fontId="5" fillId="2" borderId="1" applyAlignment="1" pivotButton="0" quotePrefix="0" xfId="0">
      <alignment horizontal="center" vertical="center"/>
    </xf>
    <xf numFmtId="0" fontId="2" fillId="2" borderId="1" applyAlignment="1" pivotButton="0" quotePrefix="0" xfId="0">
      <alignment horizontal="center" vertical="center"/>
    </xf>
    <xf numFmtId="0" fontId="3" fillId="4" borderId="1" applyAlignment="1" pivotButton="0" quotePrefix="0" xfId="0">
      <alignment horizontal="center" vertical="center"/>
    </xf>
    <xf numFmtId="0" fontId="4" fillId="0" borderId="1" applyAlignment="1" pivotButton="0" quotePrefix="0" xfId="0">
      <alignment horizontal="center" vertical="center"/>
    </xf>
    <xf numFmtId="0" fontId="6" fillId="5" borderId="1" applyAlignment="1" pivotButton="0" quotePrefix="0" xfId="0">
      <alignment horizontal="center" vertical="center"/>
    </xf>
    <xf numFmtId="2" fontId="6" fillId="5" borderId="1" applyAlignment="1" pivotButton="0" quotePrefix="0" xfId="0">
      <alignment horizontal="center" vertical="center"/>
    </xf>
    <xf numFmtId="0" fontId="1" fillId="2" borderId="1" applyAlignment="1" pivotButton="0" quotePrefix="0" xfId="0">
      <alignment horizontal="center" vertical="center"/>
    </xf>
    <xf numFmtId="0" fontId="2" fillId="3" borderId="1" applyAlignment="1" pivotButton="0" quotePrefix="0" xfId="0">
      <alignment horizontal="left" vertical="center"/>
    </xf>
    <xf numFmtId="2" fontId="4" fillId="0" borderId="1" applyAlignment="1" pivotButton="0" quotePrefix="0" xfId="0">
      <alignment horizontal="center" vertic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/><Relationship Type="http://schemas.openxmlformats.org/officeDocument/2006/relationships/worksheet" Target="/xl/worksheets/sheet2.xml" Id="rId2"/><Relationship Type="http://schemas.openxmlformats.org/officeDocument/2006/relationships/worksheet" Target="/xl/worksheets/sheet3.xml" Id="rId3"/><Relationship Type="http://schemas.openxmlformats.org/officeDocument/2006/relationships/styles" Target="styles.xml" Id="rId4"/><Relationship Type="http://schemas.openxmlformats.org/officeDocument/2006/relationships/theme" Target="theme/theme1.xml" Id="rId5"/></Relationships>
</file>

<file path=xl/tables/table1.xml><?xml version="1.0" encoding="utf-8"?>
<table xmlns="http://schemas.openxmlformats.org/spreadsheetml/2006/main" id="1" name="tbl_RccVolume" displayName="tbl_RccVolume" ref="A4:E13" headerRowCount="1">
  <autoFilter ref="A4:E13"/>
  <tableColumns count="5">
    <tableColumn id="1" name="Beam"/>
    <tableColumn id="2" name="Length (m)"/>
    <tableColumn id="3" name="Width (m)"/>
    <tableColumn id="4" name="Depth (m)"/>
    <tableColumn id="5" name="Volume (m³)"/>
  </tableColumns>
  <tableStyleInfo name="TableStyleMedium2" showFirstColumn="1" showLastColumn="0" showRowStripes="1" showColumnStripes="0"/>
</table>
</file>

<file path=xl/tables/table2.xml><?xml version="1.0" encoding="utf-8"?>
<table xmlns="http://schemas.openxmlformats.org/spreadsheetml/2006/main" id="2" name="tbl_Formwork" displayName="tbl_Formwork" ref="A16:D25" headerRowCount="1">
  <autoFilter ref="A16:D25"/>
  <tableColumns count="4">
    <tableColumn id="1" name="Beam"/>
    <tableColumn id="2" name="Formwork Width (m)"/>
    <tableColumn id="3" name="Length (m)"/>
    <tableColumn id="4" name="Area (m²)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id="3" name="tbl_MainReinforcement" displayName="tbl_MainReinforcement" ref="A4:B13" headerRowCount="1">
  <autoFilter ref="A4:B13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4.xml><?xml version="1.0" encoding="utf-8"?>
<table xmlns="http://schemas.openxmlformats.org/spreadsheetml/2006/main" id="4" name="tbl_ExtraReinforcement" displayName="tbl_ExtraReinforcement" ref="A16:B21" headerRowCount="1">
  <autoFilter ref="A16:B21"/>
  <tableColumns count="2">
    <tableColumn id="1" name="Beam"/>
    <tableColumn id="2" name="Total Wt (kg)"/>
  </tableColumns>
  <tableStyleInfo name="TableStyleMedium2" showFirstColumn="1" showLastColumn="0" showRowStripes="1" showColumnStripes="0"/>
</table>
</file>

<file path=xl/tables/table5.xml><?xml version="1.0" encoding="utf-8"?>
<table xmlns="http://schemas.openxmlformats.org/spreadsheetml/2006/main" id="5" name="tbl_Stirrups" displayName="tbl_Stirrups" ref="A24:G33" headerRowCount="1">
  <autoFilter ref="A24:G33"/>
  <tableColumns count="7">
    <tableColumn id="1" name="Beam"/>
    <tableColumn id="2" name="Dia (mm)"/>
    <tableColumn id="3" name="Spacing End (mm)"/>
    <tableColumn id="4" name="Spacing Mid (mm)"/>
    <tableColumn id="5" name="Stirrup L (m)"/>
    <tableColumn id="6" name="Total Length (m)"/>
    <tableColumn id="7" name="Wt (kg)"/>
  </tableColumns>
  <tableStyleInfo name="TableStyleMedium2" showFirstColumn="1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Relationships xmlns="http://schemas.openxmlformats.org/package/2006/relationships"><Relationship Type="http://schemas.openxmlformats.org/officeDocument/2006/relationships/table" Target="/xl/tables/table1.xml" Id="rId1"/><Relationship Type="http://schemas.openxmlformats.org/officeDocument/2006/relationships/table" Target="/xl/tables/table2.xml" Id="rId2"/></Relationships>
</file>

<file path=xl/worksheets/_rels/sheet3.xml.rels><Relationships xmlns="http://schemas.openxmlformats.org/package/2006/relationships"><Relationship Type="http://schemas.openxmlformats.org/officeDocument/2006/relationships/table" Target="/xl/tables/table3.xml" Id="rId1"/><Relationship Type="http://schemas.openxmlformats.org/officeDocument/2006/relationships/table" Target="/xl/tables/table4.xml" Id="rId2"/><Relationship Type="http://schemas.openxmlformats.org/officeDocument/2006/relationships/table" Target="/xl/tables/table5.xml" Id="rId3"/></Relationships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C8"/>
  <sheetViews>
    <sheetView showGridLines="0" workbookViewId="0">
      <selection activeCell="A1" sqref="A1"/>
    </sheetView>
  </sheetViews>
  <sheetFormatPr baseColWidth="8" defaultRowHeight="15"/>
  <cols>
    <col width="36" customWidth="1" min="1" max="1"/>
    <col width="10" customWidth="1" min="2" max="2"/>
    <col width="16" customWidth="1" min="3" max="3"/>
  </cols>
  <sheetData>
    <row r="1" ht="28" customHeight="1">
      <c r="A1" s="1" t="inlineStr">
        <is>
          <t>PLINTH BEAM ESTIMATION SUMMARY</t>
        </is>
      </c>
    </row>
    <row r="2">
      <c r="A2" s="2" t="inlineStr">
        <is>
          <t>Item</t>
        </is>
      </c>
      <c r="B2" s="2" t="inlineStr">
        <is>
          <t>Unit</t>
        </is>
      </c>
      <c r="C2" s="2" t="inlineStr">
        <is>
          <t>Quantity</t>
        </is>
      </c>
    </row>
    <row r="3">
      <c r="A3" s="3" t="inlineStr">
        <is>
          <t>RCC Volume</t>
        </is>
      </c>
      <c r="B3" s="4" t="inlineStr">
        <is>
          <t>m³</t>
        </is>
      </c>
      <c r="C3" s="4">
        <f>SUM(tbl_RccVolume[Volume (m³)])</f>
        <v/>
      </c>
    </row>
    <row r="4">
      <c r="A4" s="3" t="inlineStr">
        <is>
          <t>Formwork</t>
        </is>
      </c>
      <c r="B4" s="4" t="inlineStr">
        <is>
          <t>m²</t>
        </is>
      </c>
      <c r="C4" s="4">
        <f>SUM(tbl_Formwork[Area (m²)])</f>
        <v/>
      </c>
    </row>
    <row r="5">
      <c r="A5" s="3" t="inlineStr">
        <is>
          <t>Main Reinforcement</t>
        </is>
      </c>
      <c r="B5" s="4" t="inlineStr">
        <is>
          <t>kg</t>
        </is>
      </c>
      <c r="C5" s="4">
        <f>SUM(tbl_MainReinforcement[Total Wt (kg)])</f>
        <v/>
      </c>
    </row>
    <row r="6">
      <c r="A6" s="3" t="inlineStr">
        <is>
          <t>Extra Reinforcement</t>
        </is>
      </c>
      <c r="B6" s="4" t="inlineStr">
        <is>
          <t>kg</t>
        </is>
      </c>
      <c r="C6" s="4">
        <f>SUM(tbl_ExtraReinforcement[Total Wt (kg)])</f>
        <v/>
      </c>
    </row>
    <row r="7">
      <c r="A7" s="3" t="inlineStr">
        <is>
          <t>Stirrups</t>
        </is>
      </c>
      <c r="B7" s="4" t="inlineStr">
        <is>
          <t>kg</t>
        </is>
      </c>
      <c r="C7" s="4">
        <f>SUM(tbl_Stirrups[Wt (kg)])</f>
        <v/>
      </c>
    </row>
    <row r="8">
      <c r="A8" s="5" t="inlineStr">
        <is>
          <t>TOTAL STEEL</t>
        </is>
      </c>
      <c r="B8" s="5" t="inlineStr">
        <is>
          <t>kg</t>
        </is>
      </c>
      <c r="C8" s="6">
        <f>SUM(tbl_MainReinforcement[Total Wt (kg)],tbl_ExtraReinforcement[Total Wt (kg)],tbl_Stirrups[Wt (kg)])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25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  <col width="12" customWidth="1" min="4" max="4"/>
    <col width="14" customWidth="1" min="5" max="5"/>
  </cols>
  <sheetData>
    <row r="1" ht="24" customHeight="1">
      <c r="A1" s="7" t="inlineStr">
        <is>
          <t>CIVIL WORKS – RCC &amp; FORMWORK</t>
        </is>
      </c>
    </row>
    <row r="3">
      <c r="A3" s="8" t="inlineStr">
        <is>
          <t>RCC VOLUME</t>
        </is>
      </c>
    </row>
    <row r="4">
      <c r="A4" s="2" t="inlineStr">
        <is>
          <t>Beam</t>
        </is>
      </c>
      <c r="B4" s="2" t="inlineStr">
        <is>
          <t>Length (m)</t>
        </is>
      </c>
      <c r="C4" s="2" t="inlineStr">
        <is>
          <t>Width (m)</t>
        </is>
      </c>
      <c r="D4" s="2" t="inlineStr">
        <is>
          <t>Depth (m)</t>
        </is>
      </c>
      <c r="E4" s="2" t="inlineStr">
        <is>
          <t>Volume (m³)</t>
        </is>
      </c>
    </row>
    <row r="5">
      <c r="A5" s="3" t="inlineStr">
        <is>
          <t>BM1</t>
        </is>
      </c>
      <c r="B5" s="9" t="n">
        <v>35.17</v>
      </c>
      <c r="C5" s="9" t="n">
        <v>0.229</v>
      </c>
      <c r="D5" s="9" t="n">
        <v>0.457</v>
      </c>
      <c r="E5" s="9">
        <f>B5*C5*D5</f>
        <v/>
      </c>
    </row>
    <row r="6">
      <c r="A6" s="3" t="inlineStr">
        <is>
          <t>BM2</t>
        </is>
      </c>
      <c r="B6" s="9" t="n">
        <v>1.64</v>
      </c>
      <c r="C6" s="9" t="n">
        <v>0.229</v>
      </c>
      <c r="D6" s="9" t="n">
        <v>0.457</v>
      </c>
      <c r="E6" s="9">
        <f>B6*C6*D6</f>
        <v/>
      </c>
    </row>
    <row r="7">
      <c r="A7" s="3" t="inlineStr">
        <is>
          <t>BM3</t>
        </is>
      </c>
      <c r="B7" s="9" t="n">
        <v>16.46</v>
      </c>
      <c r="C7" s="9" t="n">
        <v>0.229</v>
      </c>
      <c r="D7" s="9" t="n">
        <v>0.305</v>
      </c>
      <c r="E7" s="9">
        <f>B7*C7*D7</f>
        <v/>
      </c>
    </row>
    <row r="8">
      <c r="A8" s="3" t="inlineStr">
        <is>
          <t>BM4</t>
        </is>
      </c>
      <c r="B8" s="9" t="n">
        <v>26.82</v>
      </c>
      <c r="C8" s="9" t="n">
        <v>0.229</v>
      </c>
      <c r="D8" s="9" t="n">
        <v>0.457</v>
      </c>
      <c r="E8" s="9">
        <f>B8*C8*D8</f>
        <v/>
      </c>
    </row>
    <row r="9">
      <c r="A9" s="3" t="inlineStr">
        <is>
          <t>BM5</t>
        </is>
      </c>
      <c r="B9" s="9" t="n">
        <v>9.140000000000001</v>
      </c>
      <c r="C9" s="9" t="n">
        <v>0.229</v>
      </c>
      <c r="D9" s="9" t="n">
        <v>0.381</v>
      </c>
      <c r="E9" s="9">
        <f>B9*C9*D9</f>
        <v/>
      </c>
    </row>
    <row r="10">
      <c r="A10" s="3" t="inlineStr">
        <is>
          <t>BM6</t>
        </is>
      </c>
      <c r="B10" s="9" t="n">
        <v>1.83</v>
      </c>
      <c r="C10" s="9" t="n">
        <v>0.229</v>
      </c>
      <c r="D10" s="9" t="n">
        <v>0.381</v>
      </c>
      <c r="E10" s="9">
        <f>B10*C10*D10</f>
        <v/>
      </c>
    </row>
    <row r="11">
      <c r="A11" s="3" t="inlineStr">
        <is>
          <t>BM7</t>
        </is>
      </c>
      <c r="B11" s="9" t="n">
        <v>1.83</v>
      </c>
      <c r="C11" s="9" t="n">
        <v>0.229</v>
      </c>
      <c r="D11" s="9" t="n">
        <v>0.457</v>
      </c>
      <c r="E11" s="9">
        <f>B11*C11*D11</f>
        <v/>
      </c>
    </row>
    <row r="12">
      <c r="A12" s="3" t="inlineStr">
        <is>
          <t>BM8</t>
        </is>
      </c>
      <c r="B12" s="9" t="n">
        <v>1.83</v>
      </c>
      <c r="C12" s="9" t="n">
        <v>0.229</v>
      </c>
      <c r="D12" s="9" t="n">
        <v>0.305</v>
      </c>
      <c r="E12" s="9">
        <f>B12*C12*D12</f>
        <v/>
      </c>
    </row>
    <row r="13">
      <c r="A13" s="3" t="inlineStr">
        <is>
          <t>BM9</t>
        </is>
      </c>
      <c r="B13" s="9" t="n">
        <v>1.83</v>
      </c>
      <c r="C13" s="9" t="n">
        <v>0.229</v>
      </c>
      <c r="D13" s="9" t="n">
        <v>0.457</v>
      </c>
      <c r="E13" s="9">
        <f>B13*C13*D13</f>
        <v/>
      </c>
    </row>
    <row r="15">
      <c r="A15" s="8" t="inlineStr">
        <is>
          <t>FORMWORK</t>
        </is>
      </c>
    </row>
    <row r="16">
      <c r="A16" s="2" t="inlineStr">
        <is>
          <t>Beam</t>
        </is>
      </c>
      <c r="B16" s="2" t="inlineStr">
        <is>
          <t>Formwork Width (m)</t>
        </is>
      </c>
      <c r="C16" s="2" t="inlineStr">
        <is>
          <t>Length (m)</t>
        </is>
      </c>
      <c r="D16" s="2" t="inlineStr">
        <is>
          <t>Area (m²)</t>
        </is>
      </c>
    </row>
    <row r="17">
      <c r="A17" s="3" t="inlineStr">
        <is>
          <t>BM1</t>
        </is>
      </c>
      <c r="B17" s="9" t="n">
        <v>1.143</v>
      </c>
      <c r="C17" s="9" t="n">
        <v>35.17</v>
      </c>
      <c r="D17" s="9">
        <f>B17*C17</f>
        <v/>
      </c>
    </row>
    <row r="18">
      <c r="A18" s="3" t="inlineStr">
        <is>
          <t>BM2</t>
        </is>
      </c>
      <c r="B18" s="9" t="n">
        <v>1.143</v>
      </c>
      <c r="C18" s="9" t="n">
        <v>1.64</v>
      </c>
      <c r="D18" s="9">
        <f>B18*C18</f>
        <v/>
      </c>
    </row>
    <row r="19">
      <c r="A19" s="3" t="inlineStr">
        <is>
          <t>BM3</t>
        </is>
      </c>
      <c r="B19" s="9" t="n">
        <v>0.839</v>
      </c>
      <c r="C19" s="9" t="n">
        <v>16.46</v>
      </c>
      <c r="D19" s="9">
        <f>B19*C19</f>
        <v/>
      </c>
    </row>
    <row r="20">
      <c r="A20" s="3" t="inlineStr">
        <is>
          <t>BM4</t>
        </is>
      </c>
      <c r="B20" s="9" t="n">
        <v>1.143</v>
      </c>
      <c r="C20" s="9" t="n">
        <v>26.82</v>
      </c>
      <c r="D20" s="9">
        <f>B20*C20</f>
        <v/>
      </c>
    </row>
    <row r="21">
      <c r="A21" s="3" t="inlineStr">
        <is>
          <t>BM5</t>
        </is>
      </c>
      <c r="B21" s="9" t="n">
        <v>0.991</v>
      </c>
      <c r="C21" s="9" t="n">
        <v>9.140000000000001</v>
      </c>
      <c r="D21" s="9">
        <f>B21*C21</f>
        <v/>
      </c>
    </row>
    <row r="22">
      <c r="A22" s="3" t="inlineStr">
        <is>
          <t>BM6</t>
        </is>
      </c>
      <c r="B22" s="9" t="n">
        <v>0.991</v>
      </c>
      <c r="C22" s="9" t="n">
        <v>1.83</v>
      </c>
      <c r="D22" s="9">
        <f>B22*C22</f>
        <v/>
      </c>
    </row>
    <row r="23">
      <c r="A23" s="3" t="inlineStr">
        <is>
          <t>BM7</t>
        </is>
      </c>
      <c r="B23" s="9" t="n">
        <v>1.143</v>
      </c>
      <c r="C23" s="9" t="n">
        <v>1.83</v>
      </c>
      <c r="D23" s="9">
        <f>B23*C23</f>
        <v/>
      </c>
    </row>
    <row r="24">
      <c r="A24" s="3" t="inlineStr">
        <is>
          <t>BM8</t>
        </is>
      </c>
      <c r="B24" s="9" t="n">
        <v>0.839</v>
      </c>
      <c r="C24" s="9" t="n">
        <v>1.83</v>
      </c>
      <c r="D24" s="9">
        <f>B24*C24</f>
        <v/>
      </c>
    </row>
    <row r="25">
      <c r="A25" s="3" t="inlineStr">
        <is>
          <t>BM9</t>
        </is>
      </c>
      <c r="B25" s="9" t="n">
        <v>1.143</v>
      </c>
      <c r="C25" s="9" t="n">
        <v>1.83</v>
      </c>
      <c r="D25" s="9">
        <f>B25*C25</f>
        <v/>
      </c>
    </row>
  </sheetData>
  <mergeCells count="3">
    <mergeCell ref="A15:D15"/>
    <mergeCell ref="A1:E1"/>
    <mergeCell ref="A3:E3"/>
  </mergeCells>
  <pageMargins left="0.75" right="0.75" top="1" bottom="1" header="0.5" footer="0.5"/>
  <tableParts count="2">
    <tablePart xmlns:r="http://schemas.openxmlformats.org/officeDocument/2006/relationships" r:id="rId1"/>
    <tablePart xmlns:r="http://schemas.openxmlformats.org/officeDocument/2006/relationships" r:id="rId2"/>
  </tableParts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33"/>
  <sheetViews>
    <sheetView showGridLines="0" workbookViewId="0">
      <selection activeCell="A1" sqref="A1"/>
    </sheetView>
  </sheetViews>
  <sheetFormatPr baseColWidth="8" defaultRowHeight="15"/>
  <cols>
    <col width="12" customWidth="1" min="1" max="1"/>
    <col width="14" customWidth="1" min="2" max="2"/>
    <col width="12" customWidth="1" min="3" max="3"/>
  </cols>
  <sheetData>
    <row r="1" ht="24" customHeight="1">
      <c r="A1" s="7" t="inlineStr">
        <is>
          <t>REINFORCEMENT DETAILS</t>
        </is>
      </c>
    </row>
    <row r="3">
      <c r="A3" s="8" t="inlineStr">
        <is>
          <t>MAIN REINFORCEMENT</t>
        </is>
      </c>
    </row>
    <row r="4">
      <c r="A4" s="2" t="inlineStr">
        <is>
          <t>Beam</t>
        </is>
      </c>
      <c r="B4" s="2" t="inlineStr">
        <is>
          <t>Total Wt (kg)</t>
        </is>
      </c>
    </row>
    <row r="5">
      <c r="A5" s="3" t="inlineStr">
        <is>
          <t>BM1</t>
        </is>
      </c>
      <c r="B5" s="9" t="n">
        <v>332.99</v>
      </c>
    </row>
    <row r="6">
      <c r="A6" s="3" t="inlineStr">
        <is>
          <t>BM2</t>
        </is>
      </c>
      <c r="B6" s="9" t="n">
        <v>15.53</v>
      </c>
    </row>
    <row r="7">
      <c r="A7" s="3" t="inlineStr">
        <is>
          <t>BM3</t>
        </is>
      </c>
      <c r="B7" s="9" t="n">
        <v>58.47</v>
      </c>
    </row>
    <row r="8">
      <c r="A8" s="3" t="inlineStr">
        <is>
          <t>BM4</t>
        </is>
      </c>
      <c r="B8" s="9" t="n">
        <v>396.83</v>
      </c>
    </row>
    <row r="9">
      <c r="A9" s="3" t="inlineStr">
        <is>
          <t>BM5</t>
        </is>
      </c>
      <c r="B9" s="9" t="n">
        <v>48.7</v>
      </c>
    </row>
    <row r="10">
      <c r="A10" s="3" t="inlineStr">
        <is>
          <t>BM6</t>
        </is>
      </c>
      <c r="B10" s="9" t="n">
        <v>9.75</v>
      </c>
    </row>
    <row r="11">
      <c r="A11" s="3" t="inlineStr">
        <is>
          <t>BM7</t>
        </is>
      </c>
      <c r="B11" s="9" t="n">
        <v>17.33</v>
      </c>
    </row>
    <row r="12">
      <c r="A12" s="3" t="inlineStr">
        <is>
          <t>BM8</t>
        </is>
      </c>
      <c r="B12" s="9" t="n">
        <v>6.5</v>
      </c>
    </row>
    <row r="13">
      <c r="A13" s="3" t="inlineStr">
        <is>
          <t>BM9</t>
        </is>
      </c>
      <c r="B13" s="9" t="n">
        <v>11.55</v>
      </c>
    </row>
    <row r="15">
      <c r="A15" s="8" t="inlineStr">
        <is>
          <t>EXTRA REINFORCEMENT</t>
        </is>
      </c>
    </row>
    <row r="16">
      <c r="A16" s="2" t="inlineStr">
        <is>
          <t>Beam</t>
        </is>
      </c>
      <c r="B16" s="2" t="inlineStr">
        <is>
          <t>Total Wt (kg)</t>
        </is>
      </c>
    </row>
    <row r="17">
      <c r="A17" s="3" t="inlineStr">
        <is>
          <t>BM1</t>
        </is>
      </c>
      <c r="B17" s="9" t="n">
        <v>57.08</v>
      </c>
    </row>
    <row r="18">
      <c r="A18" s="3" t="inlineStr">
        <is>
          <t>BM2</t>
        </is>
      </c>
      <c r="B18" s="9" t="n">
        <v>4.17</v>
      </c>
    </row>
    <row r="19">
      <c r="A19" s="3" t="inlineStr">
        <is>
          <t>BM3</t>
        </is>
      </c>
      <c r="B19" s="9" t="n">
        <v>7.75</v>
      </c>
    </row>
    <row r="20">
      <c r="A20" s="3" t="inlineStr">
        <is>
          <t>BM4</t>
        </is>
      </c>
      <c r="B20" s="9" t="n">
        <v>68.59999999999999</v>
      </c>
    </row>
    <row r="21">
      <c r="A21" s="3" t="inlineStr">
        <is>
          <t>BM5</t>
        </is>
      </c>
      <c r="B21" s="9" t="n">
        <v>9</v>
      </c>
    </row>
    <row r="23">
      <c r="A23" s="8" t="inlineStr">
        <is>
          <t>STIRRUPS</t>
        </is>
      </c>
    </row>
    <row r="24">
      <c r="A24" s="2" t="inlineStr">
        <is>
          <t>Beam</t>
        </is>
      </c>
      <c r="B24" s="2" t="inlineStr">
        <is>
          <t>Dia (mm)</t>
        </is>
      </c>
      <c r="C24" s="2" t="inlineStr">
        <is>
          <t>Spacing End (mm)</t>
        </is>
      </c>
      <c r="D24" s="2" t="inlineStr">
        <is>
          <t>Spacing Mid (mm)</t>
        </is>
      </c>
      <c r="E24" s="2" t="inlineStr">
        <is>
          <t>Stirrup L (m)</t>
        </is>
      </c>
      <c r="F24" s="2" t="inlineStr">
        <is>
          <t>Total Length (m)</t>
        </is>
      </c>
      <c r="G24" s="2" t="inlineStr">
        <is>
          <t>Wt (kg)</t>
        </is>
      </c>
    </row>
    <row r="25">
      <c r="A25" s="3" t="inlineStr">
        <is>
          <t>BM1</t>
        </is>
      </c>
      <c r="B25" s="9" t="n">
        <v>8</v>
      </c>
      <c r="C25" s="9" t="n">
        <v>102</v>
      </c>
      <c r="D25" s="9" t="n">
        <v>152</v>
      </c>
      <c r="E25" s="9" t="n">
        <v>1.332</v>
      </c>
      <c r="F25" s="9" t="n">
        <v>424.91</v>
      </c>
      <c r="G25" s="9">
        <f>F25*(B25^2/162)</f>
        <v/>
      </c>
    </row>
    <row r="26">
      <c r="A26" s="3" t="inlineStr">
        <is>
          <t>BM2</t>
        </is>
      </c>
      <c r="B26" s="9" t="n">
        <v>8</v>
      </c>
      <c r="C26" s="9" t="n">
        <v>102</v>
      </c>
      <c r="D26" s="9" t="n">
        <v>102</v>
      </c>
      <c r="E26" s="9" t="n">
        <v>1.332</v>
      </c>
      <c r="F26" s="9" t="n">
        <v>26.64</v>
      </c>
      <c r="G26" s="9">
        <f>F26*(B26^2/162)</f>
        <v/>
      </c>
    </row>
    <row r="27">
      <c r="A27" s="3" t="inlineStr">
        <is>
          <t>BM3</t>
        </is>
      </c>
      <c r="B27" s="9" t="n">
        <v>8</v>
      </c>
      <c r="C27" s="9" t="n">
        <v>127</v>
      </c>
      <c r="D27" s="9" t="n">
        <v>152</v>
      </c>
      <c r="E27" s="9" t="n">
        <v>1.028</v>
      </c>
      <c r="F27" s="9" t="n">
        <v>139.81</v>
      </c>
      <c r="G27" s="9">
        <f>F27*(B27^2/162)</f>
        <v/>
      </c>
    </row>
    <row r="28">
      <c r="A28" s="3" t="inlineStr">
        <is>
          <t>BM4</t>
        </is>
      </c>
      <c r="B28" s="9" t="n">
        <v>8</v>
      </c>
      <c r="C28" s="9" t="n">
        <v>102</v>
      </c>
      <c r="D28" s="9" t="n">
        <v>152</v>
      </c>
      <c r="E28" s="9" t="n">
        <v>1.332</v>
      </c>
      <c r="F28" s="9" t="n">
        <v>330.34</v>
      </c>
      <c r="G28" s="9">
        <f>F28*(B28^2/162)</f>
        <v/>
      </c>
    </row>
    <row r="29">
      <c r="A29" s="3" t="inlineStr">
        <is>
          <t>BM5</t>
        </is>
      </c>
      <c r="B29" s="9" t="n">
        <v>8</v>
      </c>
      <c r="C29" s="9" t="n">
        <v>102</v>
      </c>
      <c r="D29" s="9" t="n">
        <v>152</v>
      </c>
      <c r="E29" s="9" t="n">
        <v>1.18</v>
      </c>
      <c r="F29" s="9" t="n">
        <v>96.76000000000001</v>
      </c>
      <c r="G29" s="9">
        <f>F29*(B29^2/162)</f>
        <v/>
      </c>
    </row>
    <row r="30">
      <c r="A30" s="3" t="inlineStr">
        <is>
          <t>BM6</t>
        </is>
      </c>
      <c r="B30" s="9" t="n">
        <v>8</v>
      </c>
      <c r="C30" s="9" t="n">
        <v>152</v>
      </c>
      <c r="D30" s="9" t="n">
        <v>152</v>
      </c>
      <c r="E30" s="9" t="n">
        <v>1.18</v>
      </c>
      <c r="F30" s="9" t="n">
        <v>18.88</v>
      </c>
      <c r="G30" s="9">
        <f>F30*(B30^2/162)</f>
        <v/>
      </c>
    </row>
    <row r="31">
      <c r="A31" s="3" t="inlineStr">
        <is>
          <t>BM7</t>
        </is>
      </c>
      <c r="B31" s="9" t="n">
        <v>8</v>
      </c>
      <c r="C31" s="9" t="n">
        <v>152</v>
      </c>
      <c r="D31" s="9" t="n">
        <v>152</v>
      </c>
      <c r="E31" s="9" t="n">
        <v>1.332</v>
      </c>
      <c r="F31" s="9" t="n">
        <v>21.31</v>
      </c>
      <c r="G31" s="9">
        <f>F31*(B31^2/162)</f>
        <v/>
      </c>
    </row>
    <row r="32">
      <c r="A32" s="3" t="inlineStr">
        <is>
          <t>BM8</t>
        </is>
      </c>
      <c r="B32" s="9" t="n">
        <v>8</v>
      </c>
      <c r="C32" s="9" t="n">
        <v>152</v>
      </c>
      <c r="D32" s="9" t="n">
        <v>152</v>
      </c>
      <c r="E32" s="9" t="n">
        <v>1.028</v>
      </c>
      <c r="F32" s="9" t="n">
        <v>16.45</v>
      </c>
      <c r="G32" s="9">
        <f>F32*(B32^2/162)</f>
        <v/>
      </c>
    </row>
    <row r="33">
      <c r="A33" s="3" t="inlineStr">
        <is>
          <t>BM9</t>
        </is>
      </c>
      <c r="B33" s="9" t="n">
        <v>8</v>
      </c>
      <c r="C33" s="9" t="n">
        <v>152</v>
      </c>
      <c r="D33" s="9" t="n">
        <v>152</v>
      </c>
      <c r="E33" s="9" t="n">
        <v>1.332</v>
      </c>
      <c r="F33" s="9" t="n">
        <v>21.31</v>
      </c>
      <c r="G33" s="9">
        <f>F33*(B33^2/162)</f>
        <v/>
      </c>
    </row>
  </sheetData>
  <mergeCells count="4">
    <mergeCell ref="A3:B3"/>
    <mergeCell ref="A1:G1"/>
    <mergeCell ref="A15:B15"/>
    <mergeCell ref="A23:G23"/>
  </mergeCells>
  <pageMargins left="0.75" right="0.75" top="1" bottom="1" header="0.5" footer="0.5"/>
  <tableParts count="3">
    <tablePart xmlns:r="http://schemas.openxmlformats.org/officeDocument/2006/relationships" r:id="rId1"/>
    <tablePart xmlns:r="http://schemas.openxmlformats.org/officeDocument/2006/relationships" r:id="rId2"/>
    <tablePart xmlns:r="http://schemas.openxmlformats.org/officeDocument/2006/relationships" r:id="rId3"/>
  </tableParts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>
  <dc:creator xmlns:dc="http://purl.org/dc/elements/1.1/">openpyxl</dc:creator>
  <dcterms:created xmlns:dcterms="http://purl.org/dc/terms/" xmlns:xsi="http://www.w3.org/2001/XMLSchema-instance" xsi:type="dcterms:W3CDTF">2026-06-02T10:58:01Z</dcterms:created>
  <dcterms:modified xmlns:dcterms="http://purl.org/dc/terms/" xmlns:xsi="http://www.w3.org/2001/XMLSchema-instance" xsi:type="dcterms:W3CDTF">2026-06-02T10:58:01Z</dcterms:modified>
</cp:coreProperties>
</file>