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worksheets/sheet4.xml" ContentType="application/vnd.openxmlformats-officedocument.spreadsheetml.worksheet+xml"/>
  <Override PartName="/xl/tables/table6.xml" ContentType="application/vnd.openxmlformats-officedocument.spreadsheetml.table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mmary" sheetId="1" state="visible" r:id="rId1"/>
    <sheet xmlns:r="http://schemas.openxmlformats.org/officeDocument/2006/relationships" name="Civil Works" sheetId="2" state="visible" r:id="rId2"/>
    <sheet xmlns:r="http://schemas.openxmlformats.org/officeDocument/2006/relationships" name="Reinforcement" sheetId="3" state="visible" r:id="rId3"/>
    <sheet xmlns:r="http://schemas.openxmlformats.org/officeDocument/2006/relationships" name="Stirrup Segments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Arial"/>
      <b val="1"/>
      <color rgb="00FFFFFF"/>
      <sz val="12"/>
    </font>
    <font>
      <name val="Arial"/>
      <b val="1"/>
      <color rgb="00FFFFFF"/>
      <sz val="10"/>
    </font>
    <font>
      <name val="Arial"/>
      <b val="1"/>
      <color rgb="001F4E79"/>
      <sz val="10"/>
    </font>
    <font>
      <name val="Arial"/>
      <sz val="10"/>
    </font>
    <font>
      <name val="Arial"/>
      <b val="1"/>
      <color rgb="00FFFFFF"/>
      <sz val="13"/>
    </font>
    <font>
      <name val="Arial"/>
      <b val="1"/>
      <color rgb="007F6000"/>
      <sz val="10"/>
    </font>
  </fonts>
  <fills count="6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2E75B6"/>
      </patternFill>
    </fill>
    <fill>
      <patternFill patternType="solid">
        <fgColor rgb="00D6E4F0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5" fillId="2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center" vertical="center"/>
    </xf>
    <xf numFmtId="2" fontId="6" fillId="5" borderId="1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  <xf numFmtId="2" fontId="4" fillId="0" borderId="1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ables/table1.xml><?xml version="1.0" encoding="utf-8"?>
<table xmlns="http://schemas.openxmlformats.org/spreadsheetml/2006/main" id="1" name="tbl_RccVolumes" displayName="tbl_RccVolumes" ref="A4:E13" headerRowCount="1">
  <autoFilter ref="A4:E13"/>
  <tableColumns count="5">
    <tableColumn id="1" name="Beam"/>
    <tableColumn id="2" name="Length (m)"/>
    <tableColumn id="3" name="Width (m)"/>
    <tableColumn id="4" name="Depth (m)"/>
    <tableColumn id="5" name="Volume (m³)"/>
  </tableColumns>
  <tableStyleInfo name="TableStyleMedium2" showFirstColumn="1" showLastColumn="0" showRowStripes="1" showColumnStripes="0"/>
</table>
</file>

<file path=xl/tables/table2.xml><?xml version="1.0" encoding="utf-8"?>
<table xmlns="http://schemas.openxmlformats.org/spreadsheetml/2006/main" id="2" name="tbl_Formwork" displayName="tbl_Formwork" ref="A16:D25" headerRowCount="1">
  <autoFilter ref="A16:D25"/>
  <tableColumns count="4">
    <tableColumn id="1" name="Beam"/>
    <tableColumn id="2" name="Formwork Width (m)"/>
    <tableColumn id="3" name="Length (m)"/>
    <tableColumn id="4" name="Area (m²)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id="3" name="tbl_MainReinforcement" displayName="tbl_MainReinforcement" ref="A4:F13" headerRowCount="1">
  <autoFilter ref="A4:F13"/>
  <tableColumns count="6">
    <tableColumn id="1" name="Beam"/>
    <tableColumn id="2" name="Dia (mm)"/>
    <tableColumn id="3" name="No. Bars"/>
    <tableColumn id="4" name="Beam Length (m)"/>
    <tableColumn id="5" name="Total Length (m)"/>
    <tableColumn id="6" name="Wt (kg)"/>
  </tableColumns>
  <tableStyleInfo name="TableStyleMedium2" showFirstColumn="1" showLastColumn="0" showRowStripes="1" showColumnStripes="0"/>
</table>
</file>

<file path=xl/tables/table4.xml><?xml version="1.0" encoding="utf-8"?>
<table xmlns="http://schemas.openxmlformats.org/spreadsheetml/2006/main" id="4" name="tbl_ExtraReinforcement" displayName="tbl_ExtraReinforcement" ref="A16:F20" headerRowCount="1">
  <autoFilter ref="A16:F20"/>
  <tableColumns count="6">
    <tableColumn id="1" name="Beam"/>
    <tableColumn id="2" name="Dia (mm)"/>
    <tableColumn id="3" name="No. Bars"/>
    <tableColumn id="4" name="Beam Length (m)"/>
    <tableColumn id="5" name="Total Length (m)"/>
    <tableColumn id="6" name="Wt (kg)"/>
  </tableColumns>
  <tableStyleInfo name="TableStyleMedium2" showFirstColumn="1" showLastColumn="0" showRowStripes="1" showColumnStripes="0"/>
</table>
</file>

<file path=xl/tables/table5.xml><?xml version="1.0" encoding="utf-8"?>
<table xmlns="http://schemas.openxmlformats.org/spreadsheetml/2006/main" id="5" name="tbl_Stirrups" displayName="tbl_Stirrups" ref="A23:I32" headerRowCount="1">
  <autoFilter ref="A23:I32"/>
  <tableColumns count="9">
    <tableColumn id="1" name="Beam"/>
    <tableColumn id="2" name="Width (mm)"/>
    <tableColumn id="3" name="Depth (mm)"/>
    <tableColumn id="4" name="Dia (mm)"/>
    <tableColumn id="5" name="Stirrup L (m)"/>
    <tableColumn id="6" name="Sp. End (mm)"/>
    <tableColumn id="7" name="Sp. Mid (mm)"/>
    <tableColumn id="8" name="Total Length (m)"/>
    <tableColumn id="9" name="Wt (kg)"/>
  </tableColumns>
  <tableStyleInfo name="TableStyleMedium2" showFirstColumn="1" showLastColumn="0" showRowStripes="1" showColumnStripes="0"/>
</table>
</file>

<file path=xl/tables/table6.xml><?xml version="1.0" encoding="utf-8"?>
<table xmlns="http://schemas.openxmlformats.org/spreadsheetml/2006/main" id="6" name="tbl_StirrupSegments" displayName="tbl_StirrupSegments" ref="A4:I39" headerRowCount="1">
  <autoFilter ref="A4:I39"/>
  <tableColumns count="9">
    <tableColumn id="1" name="Beam"/>
    <tableColumn id="2" name="Segment"/>
    <tableColumn id="3" name="Seg. Length (m)"/>
    <tableColumn id="4" name="Stirrups (End)"/>
    <tableColumn id="5" name="Stirrups (Mid)"/>
    <tableColumn id="6" name="Total Stirrups"/>
    <tableColumn id="7" name="Length End (m)"/>
    <tableColumn id="8" name="Length Mid (m)"/>
    <tableColumn id="9" name="Seg. Total L (m)"/>
  </tableColumns>
  <tableStyleInfo name="TableStyleMedium2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table" Target="/xl/tables/table1.xml" Id="rId1"/><Relationship Type="http://schemas.openxmlformats.org/officeDocument/2006/relationships/table" Target="/xl/tables/table2.xml" Id="rId2"/></Relationships>
</file>

<file path=xl/worksheets/_rels/sheet3.xml.rels><Relationships xmlns="http://schemas.openxmlformats.org/package/2006/relationships"><Relationship Type="http://schemas.openxmlformats.org/officeDocument/2006/relationships/table" Target="/xl/tables/table3.xml" Id="rId1"/><Relationship Type="http://schemas.openxmlformats.org/officeDocument/2006/relationships/table" Target="/xl/tables/table4.xml" Id="rId2"/><Relationship Type="http://schemas.openxmlformats.org/officeDocument/2006/relationships/table" Target="/xl/tables/table5.xml" Id="rId3"/></Relationships>
</file>

<file path=xl/worksheets/_rels/sheet4.xml.rels><Relationships xmlns="http://schemas.openxmlformats.org/package/2006/relationships"><Relationship Type="http://schemas.openxmlformats.org/officeDocument/2006/relationships/table" Target="/xl/tables/table6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8"/>
  <sheetViews>
    <sheetView showGridLines="0" workbookViewId="0">
      <selection activeCell="A1" sqref="A1"/>
    </sheetView>
  </sheetViews>
  <sheetFormatPr baseColWidth="8" defaultRowHeight="15"/>
  <cols>
    <col width="36" customWidth="1" min="1" max="1"/>
    <col width="10" customWidth="1" min="2" max="2"/>
    <col width="16" customWidth="1" min="3" max="3"/>
  </cols>
  <sheetData>
    <row r="1" ht="28" customHeight="1">
      <c r="A1" s="1" t="inlineStr">
        <is>
          <t>BEAM ESTIMATION SUMMARY</t>
        </is>
      </c>
    </row>
    <row r="2">
      <c r="A2" s="2" t="inlineStr">
        <is>
          <t>Item</t>
        </is>
      </c>
      <c r="B2" s="2" t="inlineStr">
        <is>
          <t>Unit</t>
        </is>
      </c>
      <c r="C2" s="2" t="inlineStr">
        <is>
          <t>Quantity</t>
        </is>
      </c>
    </row>
    <row r="3">
      <c r="A3" s="3" t="inlineStr">
        <is>
          <t>RCC Volume</t>
        </is>
      </c>
      <c r="B3" s="4" t="inlineStr">
        <is>
          <t>m³</t>
        </is>
      </c>
      <c r="C3" s="4">
        <f>SUM(tbl_RccVolumes[Volume (m³)])</f>
        <v/>
      </c>
    </row>
    <row r="4">
      <c r="A4" s="3" t="inlineStr">
        <is>
          <t>Formwork Area</t>
        </is>
      </c>
      <c r="B4" s="4" t="inlineStr">
        <is>
          <t>m²</t>
        </is>
      </c>
      <c r="C4" s="4">
        <f>SUM(tbl_Formwork[Area (m²)])</f>
        <v/>
      </c>
    </row>
    <row r="5">
      <c r="A5" s="3" t="inlineStr">
        <is>
          <t>Main Reinforcement</t>
        </is>
      </c>
      <c r="B5" s="4" t="inlineStr">
        <is>
          <t>kg</t>
        </is>
      </c>
      <c r="C5" s="4">
        <f>SUM(tbl_MainReinforcement[Wt (kg)])</f>
        <v/>
      </c>
    </row>
    <row r="6">
      <c r="A6" s="3" t="inlineStr">
        <is>
          <t>Extra Reinforcement</t>
        </is>
      </c>
      <c r="B6" s="4" t="inlineStr">
        <is>
          <t>kg</t>
        </is>
      </c>
      <c r="C6" s="4">
        <f>SUM(tbl_ExtraReinforcement[Wt (kg)])</f>
        <v/>
      </c>
    </row>
    <row r="7">
      <c r="A7" s="3" t="inlineStr">
        <is>
          <t>Stirrups</t>
        </is>
      </c>
      <c r="B7" s="4" t="inlineStr">
        <is>
          <t>kg</t>
        </is>
      </c>
      <c r="C7" s="4">
        <f>SUM(tbl_Stirrups[Wt (kg)])</f>
        <v/>
      </c>
    </row>
    <row r="8">
      <c r="A8" s="5" t="inlineStr">
        <is>
          <t>TOTAL STEEL</t>
        </is>
      </c>
      <c r="B8" s="5" t="inlineStr">
        <is>
          <t>kg</t>
        </is>
      </c>
      <c r="C8" s="6">
        <f>SUM(tbl_MainReinforcement[Wt (kg)],tbl_ExtraReinforcement[Wt (kg)],tbl_Stirrups[Wt (kg)])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25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10" customWidth="1" min="2" max="2"/>
    <col width="10" customWidth="1" min="3" max="3"/>
    <col width="10" customWidth="1" min="4" max="4"/>
    <col width="12" customWidth="1" min="5" max="5"/>
    <col width="12" customWidth="1" min="6" max="6"/>
  </cols>
  <sheetData>
    <row r="1" ht="24" customHeight="1">
      <c r="A1" s="7" t="inlineStr">
        <is>
          <t>CIVIL WORKS – RCC VOLUMES &amp; FORMWORK</t>
        </is>
      </c>
    </row>
    <row r="3">
      <c r="A3" s="8" t="inlineStr">
        <is>
          <t>RCC VOLUMES</t>
        </is>
      </c>
    </row>
    <row r="4">
      <c r="A4" s="2" t="inlineStr">
        <is>
          <t>Beam</t>
        </is>
      </c>
      <c r="B4" s="2" t="inlineStr">
        <is>
          <t>Length (m)</t>
        </is>
      </c>
      <c r="C4" s="2" t="inlineStr">
        <is>
          <t>Width (m)</t>
        </is>
      </c>
      <c r="D4" s="2" t="inlineStr">
        <is>
          <t>Depth (m)</t>
        </is>
      </c>
      <c r="E4" s="2" t="inlineStr">
        <is>
          <t>Volume (m³)</t>
        </is>
      </c>
    </row>
    <row r="5">
      <c r="A5" s="3" t="inlineStr">
        <is>
          <t>BM1</t>
        </is>
      </c>
      <c r="B5" s="9" t="n">
        <v>46.69</v>
      </c>
      <c r="C5" s="9" t="n">
        <v>0.229</v>
      </c>
      <c r="D5" s="9" t="n">
        <v>0.457</v>
      </c>
      <c r="E5" s="9">
        <f>B5*C5*D5</f>
        <v/>
      </c>
    </row>
    <row r="6">
      <c r="A6" s="3" t="inlineStr">
        <is>
          <t>BM2</t>
        </is>
      </c>
      <c r="B6" s="9" t="n">
        <v>5.6</v>
      </c>
      <c r="C6" s="9" t="n">
        <v>0.229</v>
      </c>
      <c r="D6" s="9" t="n">
        <v>0.457</v>
      </c>
      <c r="E6" s="9">
        <f>B6*C6*D6</f>
        <v/>
      </c>
    </row>
    <row r="7">
      <c r="A7" s="3" t="inlineStr">
        <is>
          <t>BM3</t>
        </is>
      </c>
      <c r="B7" s="9" t="n">
        <v>12.83</v>
      </c>
      <c r="C7" s="9" t="n">
        <v>0.229</v>
      </c>
      <c r="D7" s="9" t="n">
        <v>0.305</v>
      </c>
      <c r="E7" s="9">
        <f>B7*C7*D7</f>
        <v/>
      </c>
    </row>
    <row r="8">
      <c r="A8" s="3" t="inlineStr">
        <is>
          <t>BM4</t>
        </is>
      </c>
      <c r="B8" s="9" t="n">
        <v>28.52</v>
      </c>
      <c r="C8" s="9" t="n">
        <v>0.229</v>
      </c>
      <c r="D8" s="9" t="n">
        <v>0.457</v>
      </c>
      <c r="E8" s="9">
        <f>B8*C8*D8</f>
        <v/>
      </c>
    </row>
    <row r="9">
      <c r="A9" s="3" t="inlineStr">
        <is>
          <t>BM5</t>
        </is>
      </c>
      <c r="B9" s="9" t="n">
        <v>18.09</v>
      </c>
      <c r="C9" s="9" t="n">
        <v>0.229</v>
      </c>
      <c r="D9" s="9" t="n">
        <v>0.381</v>
      </c>
      <c r="E9" s="9">
        <f>B9*C9*D9</f>
        <v/>
      </c>
    </row>
    <row r="10">
      <c r="A10" s="3" t="inlineStr">
        <is>
          <t>BM6</t>
        </is>
      </c>
      <c r="B10" s="9" t="n">
        <v>2.58</v>
      </c>
      <c r="C10" s="9" t="n">
        <v>0.229</v>
      </c>
      <c r="D10" s="9" t="n">
        <v>0.381</v>
      </c>
      <c r="E10" s="9">
        <f>B10*C10*D10</f>
        <v/>
      </c>
    </row>
    <row r="11">
      <c r="A11" s="3" t="inlineStr">
        <is>
          <t>BM7</t>
        </is>
      </c>
      <c r="B11" s="9" t="n">
        <v>1.83</v>
      </c>
      <c r="C11" s="9" t="n">
        <v>0.229</v>
      </c>
      <c r="D11" s="9" t="n">
        <v>0.457</v>
      </c>
      <c r="E11" s="9">
        <f>B11*C11*D11</f>
        <v/>
      </c>
    </row>
    <row r="12">
      <c r="A12" s="3" t="inlineStr">
        <is>
          <t>BM8</t>
        </is>
      </c>
      <c r="B12" s="9" t="n">
        <v>1.83</v>
      </c>
      <c r="C12" s="9" t="n">
        <v>0.229</v>
      </c>
      <c r="D12" s="9" t="n">
        <v>0.305</v>
      </c>
      <c r="E12" s="9">
        <f>B12*C12*D12</f>
        <v/>
      </c>
    </row>
    <row r="13">
      <c r="A13" s="3" t="inlineStr">
        <is>
          <t>BM9</t>
        </is>
      </c>
      <c r="B13" s="9" t="n">
        <v>1.83</v>
      </c>
      <c r="C13" s="9" t="n">
        <v>0.229</v>
      </c>
      <c r="D13" s="9" t="n">
        <v>0.457</v>
      </c>
      <c r="E13" s="9">
        <f>B13*C13*D13</f>
        <v/>
      </c>
    </row>
    <row r="15">
      <c r="A15" s="8" t="inlineStr">
        <is>
          <t>FORMWORK</t>
        </is>
      </c>
    </row>
    <row r="16">
      <c r="A16" s="2" t="inlineStr">
        <is>
          <t>Beam</t>
        </is>
      </c>
      <c r="B16" s="2" t="inlineStr">
        <is>
          <t>Formwork Width (m)</t>
        </is>
      </c>
      <c r="C16" s="2" t="inlineStr">
        <is>
          <t>Length (m)</t>
        </is>
      </c>
      <c r="D16" s="2" t="inlineStr">
        <is>
          <t>Area (m²)</t>
        </is>
      </c>
    </row>
    <row r="17">
      <c r="A17" s="3" t="inlineStr">
        <is>
          <t>BM1</t>
        </is>
      </c>
      <c r="B17" s="9" t="n">
        <v>1.143</v>
      </c>
      <c r="C17" s="9" t="n">
        <v>46.69</v>
      </c>
      <c r="D17" s="9">
        <f>B17*C17</f>
        <v/>
      </c>
    </row>
    <row r="18">
      <c r="A18" s="3" t="inlineStr">
        <is>
          <t>BM2</t>
        </is>
      </c>
      <c r="B18" s="9" t="n">
        <v>1.143</v>
      </c>
      <c r="C18" s="9" t="n">
        <v>5.6</v>
      </c>
      <c r="D18" s="9">
        <f>B18*C18</f>
        <v/>
      </c>
    </row>
    <row r="19">
      <c r="A19" s="3" t="inlineStr">
        <is>
          <t>BM3</t>
        </is>
      </c>
      <c r="B19" s="9" t="n">
        <v>0.839</v>
      </c>
      <c r="C19" s="9" t="n">
        <v>12.83</v>
      </c>
      <c r="D19" s="9">
        <f>B19*C19</f>
        <v/>
      </c>
    </row>
    <row r="20">
      <c r="A20" s="3" t="inlineStr">
        <is>
          <t>BM4</t>
        </is>
      </c>
      <c r="B20" s="9" t="n">
        <v>1.143</v>
      </c>
      <c r="C20" s="9" t="n">
        <v>28.52</v>
      </c>
      <c r="D20" s="9">
        <f>B20*C20</f>
        <v/>
      </c>
    </row>
    <row r="21">
      <c r="A21" s="3" t="inlineStr">
        <is>
          <t>BM5</t>
        </is>
      </c>
      <c r="B21" s="9" t="n">
        <v>0.991</v>
      </c>
      <c r="C21" s="9" t="n">
        <v>18.09</v>
      </c>
      <c r="D21" s="9">
        <f>B21*C21</f>
        <v/>
      </c>
    </row>
    <row r="22">
      <c r="A22" s="3" t="inlineStr">
        <is>
          <t>BM6</t>
        </is>
      </c>
      <c r="B22" s="9" t="n">
        <v>0.991</v>
      </c>
      <c r="C22" s="9" t="n">
        <v>2.58</v>
      </c>
      <c r="D22" s="9">
        <f>B22*C22</f>
        <v/>
      </c>
    </row>
    <row r="23">
      <c r="A23" s="3" t="inlineStr">
        <is>
          <t>BM7</t>
        </is>
      </c>
      <c r="B23" s="9" t="n">
        <v>1.143</v>
      </c>
      <c r="C23" s="9" t="n">
        <v>1.83</v>
      </c>
      <c r="D23" s="9">
        <f>B23*C23</f>
        <v/>
      </c>
    </row>
    <row r="24">
      <c r="A24" s="3" t="inlineStr">
        <is>
          <t>BM8</t>
        </is>
      </c>
      <c r="B24" s="9" t="n">
        <v>0.839</v>
      </c>
      <c r="C24" s="9" t="n">
        <v>1.83</v>
      </c>
      <c r="D24" s="9">
        <f>B24*C24</f>
        <v/>
      </c>
    </row>
    <row r="25">
      <c r="A25" s="3" t="inlineStr">
        <is>
          <t>BM9</t>
        </is>
      </c>
      <c r="B25" s="9" t="n">
        <v>1.143</v>
      </c>
      <c r="C25" s="9" t="n">
        <v>1.83</v>
      </c>
      <c r="D25" s="9">
        <f>B25*C25</f>
        <v/>
      </c>
    </row>
  </sheetData>
  <mergeCells count="3">
    <mergeCell ref="A15:D15"/>
    <mergeCell ref="A1:E1"/>
    <mergeCell ref="A3:E3"/>
  </mergeCells>
  <pageMargins left="0.75" right="0.75" top="1" bottom="1" header="0.5" footer="0.5"/>
  <tableParts count="2">
    <tablePart xmlns:r="http://schemas.openxmlformats.org/officeDocument/2006/relationships" r:id="rId1"/>
    <tablePart xmlns:r="http://schemas.openxmlformats.org/officeDocument/2006/relationships" r:id="rId2"/>
  </tableParts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I32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10" customWidth="1" min="2" max="2"/>
    <col width="10" customWidth="1" min="3" max="3"/>
    <col width="14" customWidth="1" min="4" max="4"/>
    <col width="14" customWidth="1" min="5" max="5"/>
    <col width="12" customWidth="1" min="6" max="6"/>
  </cols>
  <sheetData>
    <row r="1" ht="24" customHeight="1">
      <c r="A1" s="7" t="inlineStr">
        <is>
          <t>REINFORCEMENT DETAILS</t>
        </is>
      </c>
    </row>
    <row r="3">
      <c r="A3" s="8" t="inlineStr">
        <is>
          <t>MAIN REINFORCEMENT</t>
        </is>
      </c>
    </row>
    <row r="4">
      <c r="A4" s="2" t="inlineStr">
        <is>
          <t>Beam</t>
        </is>
      </c>
      <c r="B4" s="2" t="inlineStr">
        <is>
          <t>Dia (mm)</t>
        </is>
      </c>
      <c r="C4" s="2" t="inlineStr">
        <is>
          <t>No. Bars</t>
        </is>
      </c>
      <c r="D4" s="2" t="inlineStr">
        <is>
          <t>Beam Length (m)</t>
        </is>
      </c>
      <c r="E4" s="2" t="inlineStr">
        <is>
          <t>Total Length (m)</t>
        </is>
      </c>
      <c r="F4" s="2" t="inlineStr">
        <is>
          <t>Wt (kg)</t>
        </is>
      </c>
    </row>
    <row r="5">
      <c r="A5" s="3" t="inlineStr">
        <is>
          <t>BM1</t>
        </is>
      </c>
      <c r="B5" s="9" t="n">
        <v>16</v>
      </c>
      <c r="C5" s="9" t="n">
        <v>6</v>
      </c>
      <c r="D5" s="9" t="n">
        <v>46.69</v>
      </c>
      <c r="E5" s="9">
        <f>D5*C5</f>
        <v/>
      </c>
      <c r="F5" s="9">
        <f>E5*(B5^2/162)</f>
        <v/>
      </c>
    </row>
    <row r="6">
      <c r="A6" s="3" t="inlineStr">
        <is>
          <t>BM2</t>
        </is>
      </c>
      <c r="B6" s="9" t="n">
        <v>16</v>
      </c>
      <c r="C6" s="9" t="n">
        <v>8</v>
      </c>
      <c r="D6" s="9" t="n">
        <v>5.6</v>
      </c>
      <c r="E6" s="9">
        <f>D6*C6</f>
        <v/>
      </c>
      <c r="F6" s="9">
        <f>E6*(B6^2/162)</f>
        <v/>
      </c>
    </row>
    <row r="7">
      <c r="A7" s="3" t="inlineStr">
        <is>
          <t>BM3</t>
        </is>
      </c>
      <c r="B7" s="9" t="n">
        <v>12</v>
      </c>
      <c r="C7" s="9" t="n">
        <v>4</v>
      </c>
      <c r="D7" s="9" t="n">
        <v>12.83</v>
      </c>
      <c r="E7" s="9">
        <f>D7*C7</f>
        <v/>
      </c>
      <c r="F7" s="9">
        <f>E7*(B7^2/162)</f>
        <v/>
      </c>
    </row>
    <row r="8">
      <c r="A8" s="3" t="inlineStr">
        <is>
          <t>BM4</t>
        </is>
      </c>
      <c r="B8" s="9" t="n">
        <v>20</v>
      </c>
      <c r="C8" s="9" t="n">
        <v>6</v>
      </c>
      <c r="D8" s="9" t="n">
        <v>28.52</v>
      </c>
      <c r="E8" s="9">
        <f>D8*C8</f>
        <v/>
      </c>
      <c r="F8" s="9">
        <f>E8*(B8^2/162)</f>
        <v/>
      </c>
    </row>
    <row r="9">
      <c r="A9" s="3" t="inlineStr">
        <is>
          <t>BM5</t>
        </is>
      </c>
      <c r="B9" s="9" t="n">
        <v>12</v>
      </c>
      <c r="C9" s="9" t="n">
        <v>6</v>
      </c>
      <c r="D9" s="9" t="n">
        <v>18.09</v>
      </c>
      <c r="E9" s="9">
        <f>D9*C9</f>
        <v/>
      </c>
      <c r="F9" s="9">
        <f>E9*(B9^2/162)</f>
        <v/>
      </c>
    </row>
    <row r="10">
      <c r="A10" s="3" t="inlineStr">
        <is>
          <t>BM6</t>
        </is>
      </c>
      <c r="B10" s="9" t="n">
        <v>12</v>
      </c>
      <c r="C10" s="9" t="n">
        <v>6</v>
      </c>
      <c r="D10" s="9" t="n">
        <v>2.58</v>
      </c>
      <c r="E10" s="9">
        <f>D10*C10</f>
        <v/>
      </c>
      <c r="F10" s="9">
        <f>E10*(B10^2/162)</f>
        <v/>
      </c>
    </row>
    <row r="11">
      <c r="A11" s="3" t="inlineStr">
        <is>
          <t>BM7</t>
        </is>
      </c>
      <c r="B11" s="9" t="n">
        <v>16</v>
      </c>
      <c r="C11" s="9" t="n">
        <v>6</v>
      </c>
      <c r="D11" s="9" t="n">
        <v>1.83</v>
      </c>
      <c r="E11" s="9">
        <f>D11*C11</f>
        <v/>
      </c>
      <c r="F11" s="9">
        <f>E11*(B11^2/162)</f>
        <v/>
      </c>
    </row>
    <row r="12">
      <c r="A12" s="3" t="inlineStr">
        <is>
          <t>BM8</t>
        </is>
      </c>
      <c r="B12" s="9" t="n">
        <v>12</v>
      </c>
      <c r="C12" s="9" t="n">
        <v>4</v>
      </c>
      <c r="D12" s="9" t="n">
        <v>1.83</v>
      </c>
      <c r="E12" s="9">
        <f>D12*C12</f>
        <v/>
      </c>
      <c r="F12" s="9">
        <f>E12*(B12^2/162)</f>
        <v/>
      </c>
    </row>
    <row r="13">
      <c r="A13" s="3" t="inlineStr">
        <is>
          <t>BM9</t>
        </is>
      </c>
      <c r="B13" s="9" t="n">
        <v>16</v>
      </c>
      <c r="C13" s="9" t="n">
        <v>4</v>
      </c>
      <c r="D13" s="9" t="n">
        <v>1.83</v>
      </c>
      <c r="E13" s="9">
        <f>D13*C13</f>
        <v/>
      </c>
      <c r="F13" s="9">
        <f>E13*(B13^2/162)</f>
        <v/>
      </c>
    </row>
    <row r="15">
      <c r="A15" s="8" t="inlineStr">
        <is>
          <t>EXTRA REINFORCEMENT</t>
        </is>
      </c>
    </row>
    <row r="16">
      <c r="A16" s="2" t="inlineStr">
        <is>
          <t>Beam</t>
        </is>
      </c>
      <c r="B16" s="2" t="inlineStr">
        <is>
          <t>Dia (mm)</t>
        </is>
      </c>
      <c r="C16" s="2" t="inlineStr">
        <is>
          <t>No. Bars</t>
        </is>
      </c>
      <c r="D16" s="2" t="inlineStr">
        <is>
          <t>Beam Length (m)</t>
        </is>
      </c>
      <c r="E16" s="2" t="inlineStr">
        <is>
          <t>Total Length (m)</t>
        </is>
      </c>
      <c r="F16" s="2" t="inlineStr">
        <is>
          <t>Wt (kg)</t>
        </is>
      </c>
    </row>
    <row r="17">
      <c r="A17" s="3" t="inlineStr">
        <is>
          <t>BM1</t>
        </is>
      </c>
      <c r="B17" s="9" t="n">
        <v>16</v>
      </c>
      <c r="C17" s="9" t="n">
        <v>4</v>
      </c>
      <c r="D17" s="9" t="n">
        <v>46.69</v>
      </c>
      <c r="E17" s="9">
        <f>(D17/2+0.5)*C17</f>
        <v/>
      </c>
      <c r="F17" s="9">
        <f>E17*(B17^2/162)</f>
        <v/>
      </c>
    </row>
    <row r="18">
      <c r="A18" s="3" t="inlineStr">
        <is>
          <t>BM3</t>
        </is>
      </c>
      <c r="B18" s="9" t="n">
        <v>12</v>
      </c>
      <c r="C18" s="9" t="n">
        <v>2</v>
      </c>
      <c r="D18" s="9" t="n">
        <v>12.83</v>
      </c>
      <c r="E18" s="9">
        <f>(D18/2+0.5)*C18</f>
        <v/>
      </c>
      <c r="F18" s="9">
        <f>E18*(B18^2/162)</f>
        <v/>
      </c>
    </row>
    <row r="19">
      <c r="A19" s="3" t="inlineStr">
        <is>
          <t>BM4</t>
        </is>
      </c>
      <c r="B19" s="9" t="n">
        <v>20</v>
      </c>
      <c r="C19" s="9" t="n">
        <v>4</v>
      </c>
      <c r="D19" s="9" t="n">
        <v>28.52</v>
      </c>
      <c r="E19" s="9">
        <f>(D19/2+0.5)*C19</f>
        <v/>
      </c>
      <c r="F19" s="9">
        <f>E19*(B19^2/162)</f>
        <v/>
      </c>
    </row>
    <row r="20">
      <c r="A20" s="3" t="inlineStr">
        <is>
          <t>BM5</t>
        </is>
      </c>
      <c r="B20" s="9" t="n">
        <v>12</v>
      </c>
      <c r="C20" s="9" t="n">
        <v>4</v>
      </c>
      <c r="D20" s="9" t="n">
        <v>18.09</v>
      </c>
      <c r="E20" s="9">
        <f>(D20/2+0.5)*C20</f>
        <v/>
      </c>
      <c r="F20" s="9">
        <f>E20*(B20^2/162)</f>
        <v/>
      </c>
    </row>
    <row r="22">
      <c r="A22" s="8" t="inlineStr">
        <is>
          <t>STIRRUPS</t>
        </is>
      </c>
    </row>
    <row r="23">
      <c r="A23" s="2" t="inlineStr">
        <is>
          <t>Beam</t>
        </is>
      </c>
      <c r="B23" s="2" t="inlineStr">
        <is>
          <t>Width (mm)</t>
        </is>
      </c>
      <c r="C23" s="2" t="inlineStr">
        <is>
          <t>Depth (mm)</t>
        </is>
      </c>
      <c r="D23" s="2" t="inlineStr">
        <is>
          <t>Dia (mm)</t>
        </is>
      </c>
      <c r="E23" s="2" t="inlineStr">
        <is>
          <t>Stirrup L (m)</t>
        </is>
      </c>
      <c r="F23" s="2" t="inlineStr">
        <is>
          <t>Sp. End (mm)</t>
        </is>
      </c>
      <c r="G23" s="2" t="inlineStr">
        <is>
          <t>Sp. Mid (mm)</t>
        </is>
      </c>
      <c r="H23" s="2" t="inlineStr">
        <is>
          <t>Total Length (m)</t>
        </is>
      </c>
      <c r="I23" s="2" t="inlineStr">
        <is>
          <t>Wt (kg)</t>
        </is>
      </c>
    </row>
    <row r="24">
      <c r="A24" s="3" t="inlineStr">
        <is>
          <t>BM1</t>
        </is>
      </c>
      <c r="B24" s="9" t="n">
        <v>229</v>
      </c>
      <c r="C24" s="9" t="n">
        <v>457</v>
      </c>
      <c r="D24" s="9" t="n">
        <v>8</v>
      </c>
      <c r="E24" s="9" t="n">
        <v>1.332</v>
      </c>
      <c r="F24" s="9" t="n">
        <v>102</v>
      </c>
      <c r="G24" s="9" t="n">
        <v>152</v>
      </c>
      <c r="H24" s="9" t="n">
        <v>564.77</v>
      </c>
      <c r="I24" s="9">
        <f>H24*(D24^2/162)</f>
        <v/>
      </c>
    </row>
    <row r="25">
      <c r="A25" s="3" t="inlineStr">
        <is>
          <t>BM2</t>
        </is>
      </c>
      <c r="B25" s="9" t="n">
        <v>229</v>
      </c>
      <c r="C25" s="9" t="n">
        <v>457</v>
      </c>
      <c r="D25" s="9" t="n">
        <v>8</v>
      </c>
      <c r="E25" s="9" t="n">
        <v>1.332</v>
      </c>
      <c r="F25" s="9" t="n">
        <v>102</v>
      </c>
      <c r="G25" s="9" t="n">
        <v>152</v>
      </c>
      <c r="H25" s="9" t="n">
        <v>70.59999999999999</v>
      </c>
      <c r="I25" s="9">
        <f>H25*(D25^2/162)</f>
        <v/>
      </c>
    </row>
    <row r="26">
      <c r="A26" s="3" t="inlineStr">
        <is>
          <t>BM3</t>
        </is>
      </c>
      <c r="B26" s="9" t="n">
        <v>229</v>
      </c>
      <c r="C26" s="9" t="n">
        <v>305</v>
      </c>
      <c r="D26" s="9" t="n">
        <v>8</v>
      </c>
      <c r="E26" s="9" t="n">
        <v>1.028</v>
      </c>
      <c r="F26" s="9" t="n">
        <v>127</v>
      </c>
      <c r="G26" s="9" t="n">
        <v>152</v>
      </c>
      <c r="H26" s="9" t="n">
        <v>106.91</v>
      </c>
      <c r="I26" s="9">
        <f>H26*(D26^2/162)</f>
        <v/>
      </c>
    </row>
    <row r="27">
      <c r="A27" s="3" t="inlineStr">
        <is>
          <t>BM4</t>
        </is>
      </c>
      <c r="B27" s="9" t="n">
        <v>229</v>
      </c>
      <c r="C27" s="9" t="n">
        <v>457</v>
      </c>
      <c r="D27" s="9" t="n">
        <v>8</v>
      </c>
      <c r="E27" s="9" t="n">
        <v>1.332</v>
      </c>
      <c r="F27" s="9" t="n">
        <v>102</v>
      </c>
      <c r="G27" s="9" t="n">
        <v>152</v>
      </c>
      <c r="H27" s="9" t="n">
        <v>335.66</v>
      </c>
      <c r="I27" s="9">
        <f>H27*(D27^2/162)</f>
        <v/>
      </c>
    </row>
    <row r="28">
      <c r="A28" s="3" t="inlineStr">
        <is>
          <t>BM5</t>
        </is>
      </c>
      <c r="B28" s="9" t="n">
        <v>229</v>
      </c>
      <c r="C28" s="9" t="n">
        <v>381</v>
      </c>
      <c r="D28" s="9" t="n">
        <v>8</v>
      </c>
      <c r="E28" s="9" t="n">
        <v>1.18</v>
      </c>
      <c r="F28" s="9" t="n">
        <v>102</v>
      </c>
      <c r="G28" s="9" t="n">
        <v>152</v>
      </c>
      <c r="H28" s="9" t="n">
        <v>191.16</v>
      </c>
      <c r="I28" s="9">
        <f>H28*(D28^2/162)</f>
        <v/>
      </c>
    </row>
    <row r="29">
      <c r="A29" s="3" t="inlineStr">
        <is>
          <t>BM6</t>
        </is>
      </c>
      <c r="B29" s="9" t="n">
        <v>229</v>
      </c>
      <c r="C29" s="9" t="n">
        <v>381</v>
      </c>
      <c r="D29" s="9" t="n">
        <v>8</v>
      </c>
      <c r="E29" s="9" t="n">
        <v>1.18</v>
      </c>
      <c r="F29" s="9" t="n">
        <v>152</v>
      </c>
      <c r="G29" s="9" t="n">
        <v>152</v>
      </c>
      <c r="H29" s="9" t="n">
        <v>28.32</v>
      </c>
      <c r="I29" s="9">
        <f>H29*(D29^2/162)</f>
        <v/>
      </c>
    </row>
    <row r="30">
      <c r="A30" s="3" t="inlineStr">
        <is>
          <t>BM7</t>
        </is>
      </c>
      <c r="B30" s="9" t="n">
        <v>229</v>
      </c>
      <c r="C30" s="9" t="n">
        <v>457</v>
      </c>
      <c r="D30" s="9" t="n">
        <v>8</v>
      </c>
      <c r="E30" s="9" t="n">
        <v>1.332</v>
      </c>
      <c r="F30" s="9" t="n">
        <v>152</v>
      </c>
      <c r="G30" s="9" t="n">
        <v>152</v>
      </c>
      <c r="H30" s="9" t="n">
        <v>21.31</v>
      </c>
      <c r="I30" s="9">
        <f>H30*(D30^2/162)</f>
        <v/>
      </c>
    </row>
    <row r="31">
      <c r="A31" s="3" t="inlineStr">
        <is>
          <t>BM8</t>
        </is>
      </c>
      <c r="B31" s="9" t="n">
        <v>229</v>
      </c>
      <c r="C31" s="9" t="n">
        <v>305</v>
      </c>
      <c r="D31" s="9" t="n">
        <v>8</v>
      </c>
      <c r="E31" s="9" t="n">
        <v>1.028</v>
      </c>
      <c r="F31" s="9" t="n">
        <v>152</v>
      </c>
      <c r="G31" s="9" t="n">
        <v>152</v>
      </c>
      <c r="H31" s="9" t="n">
        <v>16.45</v>
      </c>
      <c r="I31" s="9">
        <f>H31*(D31^2/162)</f>
        <v/>
      </c>
    </row>
    <row r="32">
      <c r="A32" s="3" t="inlineStr">
        <is>
          <t>BM9</t>
        </is>
      </c>
      <c r="B32" s="9" t="n">
        <v>229</v>
      </c>
      <c r="C32" s="9" t="n">
        <v>457</v>
      </c>
      <c r="D32" s="9" t="n">
        <v>8</v>
      </c>
      <c r="E32" s="9" t="n">
        <v>1.332</v>
      </c>
      <c r="F32" s="9" t="n">
        <v>152</v>
      </c>
      <c r="G32" s="9" t="n">
        <v>152</v>
      </c>
      <c r="H32" s="9" t="n">
        <v>21.31</v>
      </c>
      <c r="I32" s="9">
        <f>H32*(D32^2/162)</f>
        <v/>
      </c>
    </row>
  </sheetData>
  <mergeCells count="4">
    <mergeCell ref="A1:I1"/>
    <mergeCell ref="A3:F3"/>
    <mergeCell ref="A15:F15"/>
    <mergeCell ref="A22:I22"/>
  </mergeCells>
  <pageMargins left="0.75" right="0.75" top="1" bottom="1" header="0.5" footer="0.5"/>
  <tableParts count="3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</tableParts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I39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6" customWidth="1" min="8" max="8"/>
    <col width="16" customWidth="1" min="9" max="9"/>
  </cols>
  <sheetData>
    <row r="1" ht="24" customHeight="1">
      <c r="A1" s="7" t="inlineStr">
        <is>
          <t>STIRRUP SEGMENT DETAILS</t>
        </is>
      </c>
    </row>
    <row r="3">
      <c r="A3" s="8" t="inlineStr">
        <is>
          <t>STIRRUP SEGMENTS</t>
        </is>
      </c>
    </row>
    <row r="4">
      <c r="A4" s="2" t="inlineStr">
        <is>
          <t>Beam</t>
        </is>
      </c>
      <c r="B4" s="2" t="inlineStr">
        <is>
          <t>Segment</t>
        </is>
      </c>
      <c r="C4" s="2" t="inlineStr">
        <is>
          <t>Seg. Length (m)</t>
        </is>
      </c>
      <c r="D4" s="2" t="inlineStr">
        <is>
          <t>Stirrups (End)</t>
        </is>
      </c>
      <c r="E4" s="2" t="inlineStr">
        <is>
          <t>Stirrups (Mid)</t>
        </is>
      </c>
      <c r="F4" s="2" t="inlineStr">
        <is>
          <t>Total Stirrups</t>
        </is>
      </c>
      <c r="G4" s="2" t="inlineStr">
        <is>
          <t>Length End (m)</t>
        </is>
      </c>
      <c r="H4" s="2" t="inlineStr">
        <is>
          <t>Length Mid (m)</t>
        </is>
      </c>
      <c r="I4" s="2" t="inlineStr">
        <is>
          <t>Seg. Total L (m)</t>
        </is>
      </c>
    </row>
    <row r="5">
      <c r="A5" s="3" t="inlineStr">
        <is>
          <t>BM1</t>
        </is>
      </c>
      <c r="B5" s="4" t="inlineStr">
        <is>
          <t>L1</t>
        </is>
      </c>
      <c r="C5" s="9" t="n">
        <v>4.88</v>
      </c>
      <c r="D5" s="9" t="n">
        <v>25</v>
      </c>
      <c r="E5" s="9" t="n">
        <v>18</v>
      </c>
      <c r="F5" s="9" t="n">
        <v>43</v>
      </c>
      <c r="G5" s="9" t="n">
        <v>33.3</v>
      </c>
      <c r="H5" s="9" t="n">
        <v>23.98</v>
      </c>
      <c r="I5" s="9">
        <f>G5+H5</f>
        <v/>
      </c>
    </row>
    <row r="6">
      <c r="A6" s="3" t="inlineStr">
        <is>
          <t>BM1</t>
        </is>
      </c>
      <c r="B6" s="4" t="inlineStr">
        <is>
          <t>L2</t>
        </is>
      </c>
      <c r="C6" s="9" t="n">
        <v>4.88</v>
      </c>
      <c r="D6" s="9" t="n">
        <v>25</v>
      </c>
      <c r="E6" s="9" t="n">
        <v>18</v>
      </c>
      <c r="F6" s="9" t="n">
        <v>43</v>
      </c>
      <c r="G6" s="9" t="n">
        <v>33.3</v>
      </c>
      <c r="H6" s="9" t="n">
        <v>23.98</v>
      </c>
      <c r="I6" s="9">
        <f>G6+H6</f>
        <v/>
      </c>
    </row>
    <row r="7">
      <c r="A7" s="3" t="inlineStr">
        <is>
          <t>BM1</t>
        </is>
      </c>
      <c r="B7" s="4" t="inlineStr">
        <is>
          <t>L3</t>
        </is>
      </c>
      <c r="C7" s="9" t="n">
        <v>4.88</v>
      </c>
      <c r="D7" s="9" t="n">
        <v>25</v>
      </c>
      <c r="E7" s="9" t="n">
        <v>18</v>
      </c>
      <c r="F7" s="9" t="n">
        <v>43</v>
      </c>
      <c r="G7" s="9" t="n">
        <v>33.3</v>
      </c>
      <c r="H7" s="9" t="n">
        <v>23.98</v>
      </c>
      <c r="I7" s="9">
        <f>G7+H7</f>
        <v/>
      </c>
    </row>
    <row r="8">
      <c r="A8" s="3" t="inlineStr">
        <is>
          <t>BM1</t>
        </is>
      </c>
      <c r="B8" s="4" t="inlineStr">
        <is>
          <t>L4</t>
        </is>
      </c>
      <c r="C8" s="9" t="n">
        <v>4.88</v>
      </c>
      <c r="D8" s="9" t="n">
        <v>25</v>
      </c>
      <c r="E8" s="9" t="n">
        <v>18</v>
      </c>
      <c r="F8" s="9" t="n">
        <v>43</v>
      </c>
      <c r="G8" s="9" t="n">
        <v>33.3</v>
      </c>
      <c r="H8" s="9" t="n">
        <v>23.98</v>
      </c>
      <c r="I8" s="9">
        <f>G8+H8</f>
        <v/>
      </c>
    </row>
    <row r="9">
      <c r="A9" s="3" t="inlineStr">
        <is>
          <t>BM1</t>
        </is>
      </c>
      <c r="B9" s="4" t="inlineStr">
        <is>
          <t>L5</t>
        </is>
      </c>
      <c r="C9" s="9" t="n">
        <v>0.75</v>
      </c>
      <c r="D9" s="9" t="n">
        <v>5</v>
      </c>
      <c r="E9" s="9" t="n">
        <v>4</v>
      </c>
      <c r="F9" s="9" t="n">
        <v>9</v>
      </c>
      <c r="G9" s="9" t="n">
        <v>6.66</v>
      </c>
      <c r="H9" s="9" t="n">
        <v>5.33</v>
      </c>
      <c r="I9" s="9">
        <f>G9+H9</f>
        <v/>
      </c>
    </row>
    <row r="10">
      <c r="A10" s="3" t="inlineStr">
        <is>
          <t>BM1</t>
        </is>
      </c>
      <c r="B10" s="4" t="inlineStr">
        <is>
          <t>L6</t>
        </is>
      </c>
      <c r="C10" s="9" t="n">
        <v>3.96</v>
      </c>
      <c r="D10" s="9" t="n">
        <v>21</v>
      </c>
      <c r="E10" s="9" t="n">
        <v>15</v>
      </c>
      <c r="F10" s="9" t="n">
        <v>36</v>
      </c>
      <c r="G10" s="9" t="n">
        <v>27.97</v>
      </c>
      <c r="H10" s="9" t="n">
        <v>19.98</v>
      </c>
      <c r="I10" s="9">
        <f>G10+H10</f>
        <v/>
      </c>
    </row>
    <row r="11">
      <c r="A11" s="3" t="inlineStr">
        <is>
          <t>BM1</t>
        </is>
      </c>
      <c r="B11" s="4" t="inlineStr">
        <is>
          <t>L7</t>
        </is>
      </c>
      <c r="C11" s="9" t="n">
        <v>0.75</v>
      </c>
      <c r="D11" s="9" t="n">
        <v>5</v>
      </c>
      <c r="E11" s="9" t="n">
        <v>4</v>
      </c>
      <c r="F11" s="9" t="n">
        <v>9</v>
      </c>
      <c r="G11" s="9" t="n">
        <v>6.66</v>
      </c>
      <c r="H11" s="9" t="n">
        <v>5.33</v>
      </c>
      <c r="I11" s="9">
        <f>G11+H11</f>
        <v/>
      </c>
    </row>
    <row r="12">
      <c r="A12" s="3" t="inlineStr">
        <is>
          <t>BM1</t>
        </is>
      </c>
      <c r="B12" s="4" t="inlineStr">
        <is>
          <t>L8</t>
        </is>
      </c>
      <c r="C12" s="9" t="n">
        <v>3.61</v>
      </c>
      <c r="D12" s="9" t="n">
        <v>19</v>
      </c>
      <c r="E12" s="9" t="n">
        <v>13</v>
      </c>
      <c r="F12" s="9" t="n">
        <v>32</v>
      </c>
      <c r="G12" s="9" t="n">
        <v>25.31</v>
      </c>
      <c r="H12" s="9" t="n">
        <v>17.32</v>
      </c>
      <c r="I12" s="9">
        <f>G12+H12</f>
        <v/>
      </c>
    </row>
    <row r="13">
      <c r="A13" s="3" t="inlineStr">
        <is>
          <t>BM1</t>
        </is>
      </c>
      <c r="B13" s="4" t="inlineStr">
        <is>
          <t>L9</t>
        </is>
      </c>
      <c r="C13" s="9" t="n">
        <v>1.57</v>
      </c>
      <c r="D13" s="9" t="n">
        <v>9</v>
      </c>
      <c r="E13" s="9" t="n">
        <v>7</v>
      </c>
      <c r="F13" s="9" t="n">
        <v>16</v>
      </c>
      <c r="G13" s="9" t="n">
        <v>11.99</v>
      </c>
      <c r="H13" s="9" t="n">
        <v>9.32</v>
      </c>
      <c r="I13" s="9">
        <f>G13+H13</f>
        <v/>
      </c>
    </row>
    <row r="14">
      <c r="A14" s="3" t="inlineStr">
        <is>
          <t>BM1</t>
        </is>
      </c>
      <c r="B14" s="4" t="inlineStr">
        <is>
          <t>L10</t>
        </is>
      </c>
      <c r="C14" s="9" t="n">
        <v>6.17</v>
      </c>
      <c r="D14" s="9" t="n">
        <v>32</v>
      </c>
      <c r="E14" s="9" t="n">
        <v>22</v>
      </c>
      <c r="F14" s="9" t="n">
        <v>54</v>
      </c>
      <c r="G14" s="9" t="n">
        <v>42.62</v>
      </c>
      <c r="H14" s="9" t="n">
        <v>29.3</v>
      </c>
      <c r="I14" s="9">
        <f>G14+H14</f>
        <v/>
      </c>
    </row>
    <row r="15">
      <c r="A15" s="3" t="inlineStr">
        <is>
          <t>BM1</t>
        </is>
      </c>
      <c r="B15" s="4" t="inlineStr">
        <is>
          <t>L11</t>
        </is>
      </c>
      <c r="C15" s="9" t="n">
        <v>3.61</v>
      </c>
      <c r="D15" s="9" t="n">
        <v>19</v>
      </c>
      <c r="E15" s="9" t="n">
        <v>13</v>
      </c>
      <c r="F15" s="9" t="n">
        <v>32</v>
      </c>
      <c r="G15" s="9" t="n">
        <v>25.31</v>
      </c>
      <c r="H15" s="9" t="n">
        <v>17.32</v>
      </c>
      <c r="I15" s="9">
        <f>G15+H15</f>
        <v/>
      </c>
    </row>
    <row r="16">
      <c r="A16" s="3" t="inlineStr">
        <is>
          <t>BM1</t>
        </is>
      </c>
      <c r="B16" s="4" t="inlineStr">
        <is>
          <t>L12</t>
        </is>
      </c>
      <c r="C16" s="9" t="n">
        <v>1.57</v>
      </c>
      <c r="D16" s="9" t="n">
        <v>9</v>
      </c>
      <c r="E16" s="9" t="n">
        <v>7</v>
      </c>
      <c r="F16" s="9" t="n">
        <v>16</v>
      </c>
      <c r="G16" s="9" t="n">
        <v>11.99</v>
      </c>
      <c r="H16" s="9" t="n">
        <v>9.32</v>
      </c>
      <c r="I16" s="9">
        <f>G16+H16</f>
        <v/>
      </c>
    </row>
    <row r="17">
      <c r="A17" s="3" t="inlineStr">
        <is>
          <t>BM1</t>
        </is>
      </c>
      <c r="B17" s="4" t="inlineStr">
        <is>
          <t>L13</t>
        </is>
      </c>
      <c r="C17" s="9" t="n">
        <v>3.61</v>
      </c>
      <c r="D17" s="9" t="n">
        <v>19</v>
      </c>
      <c r="E17" s="9" t="n">
        <v>13</v>
      </c>
      <c r="F17" s="9" t="n">
        <v>32</v>
      </c>
      <c r="G17" s="9" t="n">
        <v>25.31</v>
      </c>
      <c r="H17" s="9" t="n">
        <v>17.32</v>
      </c>
      <c r="I17" s="9">
        <f>G17+H17</f>
        <v/>
      </c>
    </row>
    <row r="18">
      <c r="A18" s="3" t="inlineStr">
        <is>
          <t>BM1</t>
        </is>
      </c>
      <c r="B18" s="4" t="inlineStr">
        <is>
          <t>L14</t>
        </is>
      </c>
      <c r="C18" s="9" t="n">
        <v>1.57</v>
      </c>
      <c r="D18" s="9" t="n">
        <v>9</v>
      </c>
      <c r="E18" s="9" t="n">
        <v>7</v>
      </c>
      <c r="F18" s="9" t="n">
        <v>16</v>
      </c>
      <c r="G18" s="9" t="n">
        <v>11.99</v>
      </c>
      <c r="H18" s="9" t="n">
        <v>9.32</v>
      </c>
      <c r="I18" s="9">
        <f>G18+H18</f>
        <v/>
      </c>
    </row>
    <row r="19">
      <c r="A19" s="3" t="inlineStr">
        <is>
          <t>BM2</t>
        </is>
      </c>
      <c r="B19" s="4" t="inlineStr">
        <is>
          <t>L1</t>
        </is>
      </c>
      <c r="C19" s="9" t="n">
        <v>3.96</v>
      </c>
      <c r="D19" s="9" t="n">
        <v>21</v>
      </c>
      <c r="E19" s="9" t="n">
        <v>15</v>
      </c>
      <c r="F19" s="9" t="n">
        <v>36</v>
      </c>
      <c r="G19" s="9" t="n">
        <v>27.97</v>
      </c>
      <c r="H19" s="9" t="n">
        <v>19.98</v>
      </c>
      <c r="I19" s="9">
        <f>G19+H19</f>
        <v/>
      </c>
    </row>
    <row r="20">
      <c r="A20" s="3" t="inlineStr">
        <is>
          <t>BM2</t>
        </is>
      </c>
      <c r="B20" s="4" t="inlineStr">
        <is>
          <t>L2</t>
        </is>
      </c>
      <c r="C20" s="9" t="n">
        <v>1.64</v>
      </c>
      <c r="D20" s="9" t="n">
        <v>10</v>
      </c>
      <c r="E20" s="9" t="n">
        <v>7</v>
      </c>
      <c r="F20" s="9" t="n">
        <v>17</v>
      </c>
      <c r="G20" s="9" t="n">
        <v>13.32</v>
      </c>
      <c r="H20" s="9" t="n">
        <v>9.32</v>
      </c>
      <c r="I20" s="9">
        <f>G20+H20</f>
        <v/>
      </c>
    </row>
    <row r="21">
      <c r="A21" s="3" t="inlineStr">
        <is>
          <t>BM3</t>
        </is>
      </c>
      <c r="B21" s="4" t="inlineStr">
        <is>
          <t>L1</t>
        </is>
      </c>
      <c r="C21" s="9" t="n">
        <v>3.33</v>
      </c>
      <c r="D21" s="9" t="n">
        <v>15</v>
      </c>
      <c r="E21" s="9" t="n">
        <v>12</v>
      </c>
      <c r="F21" s="9" t="n">
        <v>27</v>
      </c>
      <c r="G21" s="9" t="n">
        <v>15.42</v>
      </c>
      <c r="H21" s="9" t="n">
        <v>12.34</v>
      </c>
      <c r="I21" s="9">
        <f>G21+H21</f>
        <v/>
      </c>
    </row>
    <row r="22">
      <c r="A22" s="3" t="inlineStr">
        <is>
          <t>BM3</t>
        </is>
      </c>
      <c r="B22" s="4" t="inlineStr">
        <is>
          <t>L2</t>
        </is>
      </c>
      <c r="C22" s="9" t="n">
        <v>2.72</v>
      </c>
      <c r="D22" s="9" t="n">
        <v>12</v>
      </c>
      <c r="E22" s="9" t="n">
        <v>10</v>
      </c>
      <c r="F22" s="9" t="n">
        <v>22</v>
      </c>
      <c r="G22" s="9" t="n">
        <v>12.34</v>
      </c>
      <c r="H22" s="9" t="n">
        <v>10.28</v>
      </c>
      <c r="I22" s="9">
        <f>G22+H22</f>
        <v/>
      </c>
    </row>
    <row r="23">
      <c r="A23" s="3" t="inlineStr">
        <is>
          <t>BM3</t>
        </is>
      </c>
      <c r="B23" s="4" t="inlineStr">
        <is>
          <t>L3</t>
        </is>
      </c>
      <c r="C23" s="9" t="n">
        <v>3.45</v>
      </c>
      <c r="D23" s="9" t="n">
        <v>15</v>
      </c>
      <c r="E23" s="9" t="n">
        <v>13</v>
      </c>
      <c r="F23" s="9" t="n">
        <v>28</v>
      </c>
      <c r="G23" s="9" t="n">
        <v>15.42</v>
      </c>
      <c r="H23" s="9" t="n">
        <v>13.36</v>
      </c>
      <c r="I23" s="9">
        <f>G23+H23</f>
        <v/>
      </c>
    </row>
    <row r="24">
      <c r="A24" s="3" t="inlineStr">
        <is>
          <t>BM3</t>
        </is>
      </c>
      <c r="B24" s="4" t="inlineStr">
        <is>
          <t>L4</t>
        </is>
      </c>
      <c r="C24" s="9" t="n">
        <v>3.33</v>
      </c>
      <c r="D24" s="9" t="n">
        <v>15</v>
      </c>
      <c r="E24" s="9" t="n">
        <v>12</v>
      </c>
      <c r="F24" s="9" t="n">
        <v>27</v>
      </c>
      <c r="G24" s="9" t="n">
        <v>15.42</v>
      </c>
      <c r="H24" s="9" t="n">
        <v>12.34</v>
      </c>
      <c r="I24" s="9">
        <f>G24+H24</f>
        <v/>
      </c>
    </row>
    <row r="25">
      <c r="A25" s="3" t="inlineStr">
        <is>
          <t>BM4</t>
        </is>
      </c>
      <c r="B25" s="4" t="inlineStr">
        <is>
          <t>L1</t>
        </is>
      </c>
      <c r="C25" s="9" t="n">
        <v>5.93</v>
      </c>
      <c r="D25" s="9" t="n">
        <v>31</v>
      </c>
      <c r="E25" s="9" t="n">
        <v>21</v>
      </c>
      <c r="F25" s="9" t="n">
        <v>52</v>
      </c>
      <c r="G25" s="9" t="n">
        <v>41.29</v>
      </c>
      <c r="H25" s="9" t="n">
        <v>27.97</v>
      </c>
      <c r="I25" s="9">
        <f>G25+H25</f>
        <v/>
      </c>
    </row>
    <row r="26">
      <c r="A26" s="3" t="inlineStr">
        <is>
          <t>BM4</t>
        </is>
      </c>
      <c r="B26" s="4" t="inlineStr">
        <is>
          <t>L2</t>
        </is>
      </c>
      <c r="C26" s="9" t="n">
        <v>5.03</v>
      </c>
      <c r="D26" s="9" t="n">
        <v>26</v>
      </c>
      <c r="E26" s="9" t="n">
        <v>18</v>
      </c>
      <c r="F26" s="9" t="n">
        <v>44</v>
      </c>
      <c r="G26" s="9" t="n">
        <v>34.63</v>
      </c>
      <c r="H26" s="9" t="n">
        <v>23.98</v>
      </c>
      <c r="I26" s="9">
        <f>G26+H26</f>
        <v/>
      </c>
    </row>
    <row r="27">
      <c r="A27" s="3" t="inlineStr">
        <is>
          <t>BM4</t>
        </is>
      </c>
      <c r="B27" s="4" t="inlineStr">
        <is>
          <t>L3</t>
        </is>
      </c>
      <c r="C27" s="9" t="n">
        <v>3.3</v>
      </c>
      <c r="D27" s="9" t="n">
        <v>18</v>
      </c>
      <c r="E27" s="9" t="n">
        <v>12</v>
      </c>
      <c r="F27" s="9" t="n">
        <v>30</v>
      </c>
      <c r="G27" s="9" t="n">
        <v>23.98</v>
      </c>
      <c r="H27" s="9" t="n">
        <v>15.98</v>
      </c>
      <c r="I27" s="9">
        <f>G27+H27</f>
        <v/>
      </c>
    </row>
    <row r="28">
      <c r="A28" s="3" t="inlineStr">
        <is>
          <t>BM4</t>
        </is>
      </c>
      <c r="B28" s="4" t="inlineStr">
        <is>
          <t>L4</t>
        </is>
      </c>
      <c r="C28" s="9" t="n">
        <v>5.93</v>
      </c>
      <c r="D28" s="9" t="n">
        <v>31</v>
      </c>
      <c r="E28" s="9" t="n">
        <v>21</v>
      </c>
      <c r="F28" s="9" t="n">
        <v>52</v>
      </c>
      <c r="G28" s="9" t="n">
        <v>41.29</v>
      </c>
      <c r="H28" s="9" t="n">
        <v>27.97</v>
      </c>
      <c r="I28" s="9">
        <f>G28+H28</f>
        <v/>
      </c>
    </row>
    <row r="29">
      <c r="A29" s="3" t="inlineStr">
        <is>
          <t>BM4</t>
        </is>
      </c>
      <c r="B29" s="4" t="inlineStr">
        <is>
          <t>L5</t>
        </is>
      </c>
      <c r="C29" s="9" t="n">
        <v>5.03</v>
      </c>
      <c r="D29" s="9" t="n">
        <v>26</v>
      </c>
      <c r="E29" s="9" t="n">
        <v>18</v>
      </c>
      <c r="F29" s="9" t="n">
        <v>44</v>
      </c>
      <c r="G29" s="9" t="n">
        <v>34.63</v>
      </c>
      <c r="H29" s="9" t="n">
        <v>23.98</v>
      </c>
      <c r="I29" s="9">
        <f>G29+H29</f>
        <v/>
      </c>
    </row>
    <row r="30">
      <c r="A30" s="3" t="inlineStr">
        <is>
          <t>BM4</t>
        </is>
      </c>
      <c r="B30" s="4" t="inlineStr">
        <is>
          <t>L6</t>
        </is>
      </c>
      <c r="C30" s="9" t="n">
        <v>3.3</v>
      </c>
      <c r="D30" s="9" t="n">
        <v>18</v>
      </c>
      <c r="E30" s="9" t="n">
        <v>12</v>
      </c>
      <c r="F30" s="9" t="n">
        <v>30</v>
      </c>
      <c r="G30" s="9" t="n">
        <v>23.98</v>
      </c>
      <c r="H30" s="9" t="n">
        <v>15.98</v>
      </c>
      <c r="I30" s="9">
        <f>G30+H30</f>
        <v/>
      </c>
    </row>
    <row r="31">
      <c r="A31" s="3" t="inlineStr">
        <is>
          <t>BM5</t>
        </is>
      </c>
      <c r="B31" s="4" t="inlineStr">
        <is>
          <t>L1</t>
        </is>
      </c>
      <c r="C31" s="9" t="n">
        <v>4.71</v>
      </c>
      <c r="D31" s="9" t="n">
        <v>25</v>
      </c>
      <c r="E31" s="9" t="n">
        <v>17</v>
      </c>
      <c r="F31" s="9" t="n">
        <v>42</v>
      </c>
      <c r="G31" s="9" t="n">
        <v>29.5</v>
      </c>
      <c r="H31" s="9" t="n">
        <v>20.06</v>
      </c>
      <c r="I31" s="9">
        <f>G31+H31</f>
        <v/>
      </c>
    </row>
    <row r="32">
      <c r="A32" s="3" t="inlineStr">
        <is>
          <t>BM5</t>
        </is>
      </c>
      <c r="B32" s="4" t="inlineStr">
        <is>
          <t>L2</t>
        </is>
      </c>
      <c r="C32" s="9" t="n">
        <v>3.96</v>
      </c>
      <c r="D32" s="9" t="n">
        <v>21</v>
      </c>
      <c r="E32" s="9" t="n">
        <v>15</v>
      </c>
      <c r="F32" s="9" t="n">
        <v>36</v>
      </c>
      <c r="G32" s="9" t="n">
        <v>24.78</v>
      </c>
      <c r="H32" s="9" t="n">
        <v>17.7</v>
      </c>
      <c r="I32" s="9">
        <f>G32+H32</f>
        <v/>
      </c>
    </row>
    <row r="33">
      <c r="A33" s="3" t="inlineStr">
        <is>
          <t>BM5</t>
        </is>
      </c>
      <c r="B33" s="4" t="inlineStr">
        <is>
          <t>L3</t>
        </is>
      </c>
      <c r="C33" s="9" t="n">
        <v>4.71</v>
      </c>
      <c r="D33" s="9" t="n">
        <v>25</v>
      </c>
      <c r="E33" s="9" t="n">
        <v>17</v>
      </c>
      <c r="F33" s="9" t="n">
        <v>42</v>
      </c>
      <c r="G33" s="9" t="n">
        <v>29.5</v>
      </c>
      <c r="H33" s="9" t="n">
        <v>20.06</v>
      </c>
      <c r="I33" s="9">
        <f>G33+H33</f>
        <v/>
      </c>
    </row>
    <row r="34">
      <c r="A34" s="3" t="inlineStr">
        <is>
          <t>BM5</t>
        </is>
      </c>
      <c r="B34" s="4" t="inlineStr">
        <is>
          <t>L4</t>
        </is>
      </c>
      <c r="C34" s="9" t="n">
        <v>4.71</v>
      </c>
      <c r="D34" s="9" t="n">
        <v>25</v>
      </c>
      <c r="E34" s="9" t="n">
        <v>17</v>
      </c>
      <c r="F34" s="9" t="n">
        <v>42</v>
      </c>
      <c r="G34" s="9" t="n">
        <v>29.5</v>
      </c>
      <c r="H34" s="9" t="n">
        <v>20.06</v>
      </c>
      <c r="I34" s="9">
        <f>G34+H34</f>
        <v/>
      </c>
    </row>
    <row r="35">
      <c r="A35" s="3" t="inlineStr">
        <is>
          <t>BM6</t>
        </is>
      </c>
      <c r="B35" s="4" t="inlineStr">
        <is>
          <t>L1</t>
        </is>
      </c>
      <c r="C35" s="9" t="n">
        <v>1.83</v>
      </c>
      <c r="D35" s="9" t="n">
        <v>8</v>
      </c>
      <c r="E35" s="9" t="n">
        <v>8</v>
      </c>
      <c r="F35" s="9" t="n">
        <v>16</v>
      </c>
      <c r="G35" s="9" t="n">
        <v>9.44</v>
      </c>
      <c r="H35" s="9" t="n">
        <v>9.44</v>
      </c>
      <c r="I35" s="9">
        <f>G35+H35</f>
        <v/>
      </c>
    </row>
    <row r="36">
      <c r="A36" s="3" t="inlineStr">
        <is>
          <t>BM6</t>
        </is>
      </c>
      <c r="B36" s="4" t="inlineStr">
        <is>
          <t>L2</t>
        </is>
      </c>
      <c r="C36" s="9" t="n">
        <v>0.75</v>
      </c>
      <c r="D36" s="9" t="n">
        <v>4</v>
      </c>
      <c r="E36" s="9" t="n">
        <v>4</v>
      </c>
      <c r="F36" s="9" t="n">
        <v>8</v>
      </c>
      <c r="G36" s="9" t="n">
        <v>4.72</v>
      </c>
      <c r="H36" s="9" t="n">
        <v>4.72</v>
      </c>
      <c r="I36" s="9">
        <f>G36+H36</f>
        <v/>
      </c>
    </row>
    <row r="37">
      <c r="A37" s="3" t="inlineStr">
        <is>
          <t>BM7</t>
        </is>
      </c>
      <c r="B37" s="4" t="inlineStr">
        <is>
          <t>L1</t>
        </is>
      </c>
      <c r="C37" s="9" t="n">
        <v>1.83</v>
      </c>
      <c r="D37" s="9" t="n">
        <v>8</v>
      </c>
      <c r="E37" s="9" t="n">
        <v>8</v>
      </c>
      <c r="F37" s="9" t="n">
        <v>16</v>
      </c>
      <c r="G37" s="9" t="n">
        <v>10.66</v>
      </c>
      <c r="H37" s="9" t="n">
        <v>10.66</v>
      </c>
      <c r="I37" s="9">
        <f>G37+H37</f>
        <v/>
      </c>
    </row>
    <row r="38">
      <c r="A38" s="3" t="inlineStr">
        <is>
          <t>BM8</t>
        </is>
      </c>
      <c r="B38" s="4" t="inlineStr">
        <is>
          <t>L1</t>
        </is>
      </c>
      <c r="C38" s="9" t="n">
        <v>1.83</v>
      </c>
      <c r="D38" s="9" t="n">
        <v>8</v>
      </c>
      <c r="E38" s="9" t="n">
        <v>8</v>
      </c>
      <c r="F38" s="9" t="n">
        <v>16</v>
      </c>
      <c r="G38" s="9" t="n">
        <v>8.220000000000001</v>
      </c>
      <c r="H38" s="9" t="n">
        <v>8.220000000000001</v>
      </c>
      <c r="I38" s="9">
        <f>G38+H38</f>
        <v/>
      </c>
    </row>
    <row r="39">
      <c r="A39" s="3" t="inlineStr">
        <is>
          <t>BM9</t>
        </is>
      </c>
      <c r="B39" s="4" t="inlineStr">
        <is>
          <t>L1</t>
        </is>
      </c>
      <c r="C39" s="9" t="n">
        <v>1.83</v>
      </c>
      <c r="D39" s="9" t="n">
        <v>8</v>
      </c>
      <c r="E39" s="9" t="n">
        <v>8</v>
      </c>
      <c r="F39" s="9" t="n">
        <v>16</v>
      </c>
      <c r="G39" s="9" t="n">
        <v>10.66</v>
      </c>
      <c r="H39" s="9" t="n">
        <v>10.66</v>
      </c>
      <c r="I39" s="9">
        <f>G39+H39</f>
        <v/>
      </c>
    </row>
  </sheetData>
  <mergeCells count="2">
    <mergeCell ref="A1:I1"/>
    <mergeCell ref="A3:I3"/>
  </mergeCells>
  <pageMargins left="0.75" right="0.75" top="1" bottom="1" header="0.5" footer="0.5"/>
  <tableParts count="1">
    <tablePart xmlns:r="http://schemas.openxmlformats.org/officeDocument/2006/relationships" r:id="rId1"/>
  </tableParts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2026-05-20T08:01:46Z</dcterms:created>
  <dcterms:modified xmlns:dcterms="http://purl.org/dc/terms/" xmlns:xsi="http://www.w3.org/2001/XMLSchema-instance" xsi:type="dcterms:W3CDTF">2026-05-20T08:01:46Z</dcterms:modified>
</cp:coreProperties>
</file>