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mmary" sheetId="1" state="visible" r:id="rId1"/>
    <sheet xmlns:r="http://schemas.openxmlformats.org/officeDocument/2006/relationships" name="Civil Works" sheetId="2" state="visible" r:id="rId2"/>
    <sheet xmlns:r="http://schemas.openxmlformats.org/officeDocument/2006/relationships" name="Reinforcement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Arial"/>
      <b val="1"/>
      <color rgb="00FFFFFF"/>
      <sz val="12"/>
    </font>
    <font>
      <name val="Arial"/>
      <b val="1"/>
      <color rgb="00FFFFFF"/>
      <sz val="10"/>
    </font>
    <font>
      <name val="Arial"/>
      <b val="1"/>
      <color rgb="001F4E79"/>
      <sz val="10"/>
    </font>
    <font>
      <name val="Arial"/>
      <sz val="10"/>
    </font>
    <font>
      <name val="Arial"/>
      <b val="1"/>
      <color rgb="00FFFFFF"/>
      <sz val="13"/>
    </font>
    <font>
      <name val="Arial"/>
      <b val="1"/>
      <color rgb="007F6000"/>
      <sz val="10"/>
    </font>
  </fonts>
  <fills count="6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2E75B6"/>
      </patternFill>
    </fill>
    <fill>
      <patternFill patternType="solid">
        <fgColor rgb="00D6E4F0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5" fillId="2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 vertical="center"/>
    </xf>
    <xf numFmtId="2" fontId="4" fillId="0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center" vertical="center"/>
    </xf>
    <xf numFmtId="2" fontId="6" fillId="5" borderId="1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ables/table1.xml><?xml version="1.0" encoding="utf-8"?>
<table xmlns="http://schemas.openxmlformats.org/spreadsheetml/2006/main" id="1" name="tbl_RccVolume" displayName="tbl_RccVolume" ref="A4:E8" headerRowCount="1">
  <autoFilter ref="A4:E8"/>
  <tableColumns count="5">
    <tableColumn id="1" name="Beam"/>
    <tableColumn id="2" name="Length (m)"/>
    <tableColumn id="3" name="Width (m)"/>
    <tableColumn id="4" name="Depth (m)"/>
    <tableColumn id="5" name="Volume (m³)"/>
  </tableColumns>
  <tableStyleInfo name="TableStyleMedium2" showFirstColumn="1" showLastColumn="0" showRowStripes="1" showColumnStripes="0"/>
</table>
</file>

<file path=xl/tables/table2.xml><?xml version="1.0" encoding="utf-8"?>
<table xmlns="http://schemas.openxmlformats.org/spreadsheetml/2006/main" id="2" name="tbl_Formwork" displayName="tbl_Formwork" ref="A11:D15" headerRowCount="1">
  <autoFilter ref="A11:D15"/>
  <tableColumns count="4">
    <tableColumn id="1" name="Beam"/>
    <tableColumn id="2" name="Formwork Width (m)"/>
    <tableColumn id="3" name="Length (m)"/>
    <tableColumn id="4" name="Area (m²)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id="3" name="tbl_MainReinforcement" displayName="tbl_MainReinforcement" ref="A4:B8" headerRowCount="1">
  <autoFilter ref="A4:B8"/>
  <tableColumns count="2">
    <tableColumn id="1" name="Beam"/>
    <tableColumn id="2" name="Total Wt (kg)"/>
  </tableColumns>
  <tableStyleInfo name="TableStyleMedium2" showFirstColumn="1" showLastColumn="0" showRowStripes="1" showColumnStripes="0"/>
</table>
</file>

<file path=xl/tables/table4.xml><?xml version="1.0" encoding="utf-8"?>
<table xmlns="http://schemas.openxmlformats.org/spreadsheetml/2006/main" id="4" name="tbl_Stirrups" displayName="tbl_Stirrups" ref="A14:G18" headerRowCount="1">
  <autoFilter ref="A14:G18"/>
  <tableColumns count="7">
    <tableColumn id="1" name="Beam"/>
    <tableColumn id="2" name="Dia (mm)"/>
    <tableColumn id="3" name="Spacing End (mm)"/>
    <tableColumn id="4" name="Spacing Mid (mm)"/>
    <tableColumn id="5" name="Stirrup L (m)"/>
    <tableColumn id="6" name="Total Length (m)"/>
    <tableColumn id="7" name="Wt (kg)"/>
  </tableColumns>
  <tableStyleInfo name="TableStyleMedium2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table" Target="/xl/tables/table1.xml" Id="rId1"/><Relationship Type="http://schemas.openxmlformats.org/officeDocument/2006/relationships/table" Target="/xl/tables/table2.xml" Id="rId2"/></Relationships>
</file>

<file path=xl/worksheets/_rels/sheet3.xml.rels><Relationships xmlns="http://schemas.openxmlformats.org/package/2006/relationships"><Relationship Type="http://schemas.openxmlformats.org/officeDocument/2006/relationships/table" Target="/xl/tables/table3.xml" Id="rId1"/><Relationship Type="http://schemas.openxmlformats.org/officeDocument/2006/relationships/table" Target="/xl/tables/table4.xml" Id="rId2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8"/>
  <sheetViews>
    <sheetView showGridLines="0" workbookViewId="0">
      <selection activeCell="A1" sqref="A1"/>
    </sheetView>
  </sheetViews>
  <sheetFormatPr baseColWidth="8" defaultRowHeight="15"/>
  <cols>
    <col width="36" customWidth="1" min="1" max="1"/>
    <col width="10" customWidth="1" min="2" max="2"/>
    <col width="16" customWidth="1" min="3" max="3"/>
  </cols>
  <sheetData>
    <row r="1" ht="28" customHeight="1">
      <c r="A1" s="1" t="inlineStr">
        <is>
          <t>PLINTH BEAM ESTIMATION SUMMARY</t>
        </is>
      </c>
    </row>
    <row r="2">
      <c r="A2" s="2" t="inlineStr">
        <is>
          <t>Item</t>
        </is>
      </c>
      <c r="B2" s="2" t="inlineStr">
        <is>
          <t>Unit</t>
        </is>
      </c>
      <c r="C2" s="2" t="inlineStr">
        <is>
          <t>Quantity</t>
        </is>
      </c>
    </row>
    <row r="3">
      <c r="A3" s="3" t="inlineStr">
        <is>
          <t>RCC Volume</t>
        </is>
      </c>
      <c r="B3" s="4" t="inlineStr">
        <is>
          <t>m³</t>
        </is>
      </c>
      <c r="C3" s="4">
        <f>SUM(tbl_RccVolume[Volume (m³)])</f>
        <v/>
      </c>
    </row>
    <row r="4">
      <c r="A4" s="3" t="inlineStr">
        <is>
          <t>Formwork</t>
        </is>
      </c>
      <c r="B4" s="4" t="inlineStr">
        <is>
          <t>m²</t>
        </is>
      </c>
      <c r="C4" s="4">
        <f>SUM(tbl_Formwork[Area (m²)])</f>
        <v/>
      </c>
    </row>
    <row r="5">
      <c r="A5" s="3" t="inlineStr">
        <is>
          <t>Main Reinforcement</t>
        </is>
      </c>
      <c r="B5" s="4" t="inlineStr">
        <is>
          <t>kg</t>
        </is>
      </c>
      <c r="C5" s="4">
        <f>SUM(tbl_MainReinforcement[Total Wt (kg)])</f>
        <v/>
      </c>
    </row>
    <row r="6">
      <c r="A6" s="3" t="inlineStr">
        <is>
          <t>Extra Reinforcement</t>
        </is>
      </c>
      <c r="B6" s="4" t="inlineStr">
        <is>
          <t>kg</t>
        </is>
      </c>
      <c r="C6" s="5" t="n">
        <v>0</v>
      </c>
    </row>
    <row r="7">
      <c r="A7" s="3" t="inlineStr">
        <is>
          <t>Stirrups</t>
        </is>
      </c>
      <c r="B7" s="4" t="inlineStr">
        <is>
          <t>kg</t>
        </is>
      </c>
      <c r="C7" s="4">
        <f>SUM(tbl_Stirrups[Wt (kg)])</f>
        <v/>
      </c>
    </row>
    <row r="8">
      <c r="A8" s="6" t="inlineStr">
        <is>
          <t>TOTAL STEEL</t>
        </is>
      </c>
      <c r="B8" s="6" t="inlineStr">
        <is>
          <t>kg</t>
        </is>
      </c>
      <c r="C8" s="7" t="n">
        <v>1432.92</v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5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14" customWidth="1" min="2" max="2"/>
    <col width="12" customWidth="1" min="3" max="3"/>
    <col width="12" customWidth="1" min="4" max="4"/>
    <col width="14" customWidth="1" min="5" max="5"/>
  </cols>
  <sheetData>
    <row r="1" ht="24" customHeight="1">
      <c r="A1" s="8" t="inlineStr">
        <is>
          <t>CIVIL WORKS – RCC &amp; FORMWORK</t>
        </is>
      </c>
    </row>
    <row r="3">
      <c r="A3" s="9" t="inlineStr">
        <is>
          <t>RCC VOLUME</t>
        </is>
      </c>
    </row>
    <row r="4">
      <c r="A4" s="2" t="inlineStr">
        <is>
          <t>Beam</t>
        </is>
      </c>
      <c r="B4" s="2" t="inlineStr">
        <is>
          <t>Length (m)</t>
        </is>
      </c>
      <c r="C4" s="2" t="inlineStr">
        <is>
          <t>Width (m)</t>
        </is>
      </c>
      <c r="D4" s="2" t="inlineStr">
        <is>
          <t>Depth (m)</t>
        </is>
      </c>
      <c r="E4" s="2" t="inlineStr">
        <is>
          <t>Volume (m³)</t>
        </is>
      </c>
    </row>
    <row r="5">
      <c r="A5" s="3" t="inlineStr">
        <is>
          <t>PB1</t>
        </is>
      </c>
      <c r="B5" s="5" t="n">
        <v>19.98</v>
      </c>
      <c r="C5" s="5" t="n">
        <v>0.229</v>
      </c>
      <c r="D5" s="5" t="n">
        <v>0.305</v>
      </c>
      <c r="E5" s="5">
        <f>B5*C5*D5</f>
        <v/>
      </c>
    </row>
    <row r="6">
      <c r="A6" s="3" t="inlineStr">
        <is>
          <t>PB2</t>
        </is>
      </c>
      <c r="B6" s="5" t="n">
        <v>37.57</v>
      </c>
      <c r="C6" s="5" t="n">
        <v>0.229</v>
      </c>
      <c r="D6" s="5" t="n">
        <v>0.381</v>
      </c>
      <c r="E6" s="5">
        <f>B6*C6*D6</f>
        <v/>
      </c>
    </row>
    <row r="7">
      <c r="A7" s="3" t="inlineStr">
        <is>
          <t>PB3</t>
        </is>
      </c>
      <c r="B7" s="5" t="n">
        <v>70.40000000000001</v>
      </c>
      <c r="C7" s="5" t="n">
        <v>0.229</v>
      </c>
      <c r="D7" s="5" t="n">
        <v>0.457</v>
      </c>
      <c r="E7" s="5">
        <f>B7*C7*D7</f>
        <v/>
      </c>
    </row>
    <row r="8">
      <c r="A8" s="3" t="inlineStr">
        <is>
          <t>PB4</t>
        </is>
      </c>
      <c r="B8" s="5" t="n">
        <v>2.13</v>
      </c>
      <c r="C8" s="5" t="n">
        <v>0.229</v>
      </c>
      <c r="D8" s="5" t="n">
        <v>0.457</v>
      </c>
      <c r="E8" s="5">
        <f>B8*C8*D8</f>
        <v/>
      </c>
    </row>
    <row r="10">
      <c r="A10" s="9" t="inlineStr">
        <is>
          <t>FORMWORK</t>
        </is>
      </c>
    </row>
    <row r="11">
      <c r="A11" s="2" t="inlineStr">
        <is>
          <t>Beam</t>
        </is>
      </c>
      <c r="B11" s="2" t="inlineStr">
        <is>
          <t>Formwork Width (m)</t>
        </is>
      </c>
      <c r="C11" s="2" t="inlineStr">
        <is>
          <t>Length (m)</t>
        </is>
      </c>
      <c r="D11" s="2" t="inlineStr">
        <is>
          <t>Area (m²)</t>
        </is>
      </c>
    </row>
    <row r="12">
      <c r="A12" s="3" t="inlineStr">
        <is>
          <t>PB1</t>
        </is>
      </c>
      <c r="B12" s="5" t="n">
        <v>0.839</v>
      </c>
      <c r="C12" s="5" t="n">
        <v>19.98</v>
      </c>
      <c r="D12" s="5">
        <f>B12*C12</f>
        <v/>
      </c>
    </row>
    <row r="13">
      <c r="A13" s="3" t="inlineStr">
        <is>
          <t>PB2</t>
        </is>
      </c>
      <c r="B13" s="5" t="n">
        <v>0.991</v>
      </c>
      <c r="C13" s="5" t="n">
        <v>37.57</v>
      </c>
      <c r="D13" s="5">
        <f>B13*C13</f>
        <v/>
      </c>
    </row>
    <row r="14">
      <c r="A14" s="3" t="inlineStr">
        <is>
          <t>PB3</t>
        </is>
      </c>
      <c r="B14" s="5" t="n">
        <v>1.143</v>
      </c>
      <c r="C14" s="5" t="n">
        <v>70.40000000000001</v>
      </c>
      <c r="D14" s="5">
        <f>B14*C14</f>
        <v/>
      </c>
    </row>
    <row r="15">
      <c r="A15" s="3" t="inlineStr">
        <is>
          <t>PB4</t>
        </is>
      </c>
      <c r="B15" s="5" t="n">
        <v>1.143</v>
      </c>
      <c r="C15" s="5" t="n">
        <v>2.13</v>
      </c>
      <c r="D15" s="5">
        <f>B15*C15</f>
        <v/>
      </c>
    </row>
  </sheetData>
  <mergeCells count="3">
    <mergeCell ref="A10:D10"/>
    <mergeCell ref="A1:E1"/>
    <mergeCell ref="A3:E3"/>
  </mergeCells>
  <pageMargins left="0.75" right="0.75" top="1" bottom="1" header="0.5" footer="0.5"/>
  <tableParts count="2">
    <tablePart xmlns:r="http://schemas.openxmlformats.org/officeDocument/2006/relationships" r:id="rId1"/>
    <tablePart xmlns:r="http://schemas.openxmlformats.org/officeDocument/2006/relationships" r:id="rId2"/>
  </tableParts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8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14" customWidth="1" min="2" max="2"/>
    <col width="12" customWidth="1" min="3" max="3"/>
  </cols>
  <sheetData>
    <row r="1" ht="24" customHeight="1">
      <c r="A1" s="8" t="inlineStr">
        <is>
          <t>REINFORCEMENT DETAILS</t>
        </is>
      </c>
    </row>
    <row r="3">
      <c r="A3" s="9" t="inlineStr">
        <is>
          <t>MAIN REINFORCEMENT</t>
        </is>
      </c>
    </row>
    <row r="4">
      <c r="A4" s="2" t="inlineStr">
        <is>
          <t>Beam</t>
        </is>
      </c>
      <c r="B4" s="2" t="inlineStr">
        <is>
          <t>Total Wt (kg)</t>
        </is>
      </c>
    </row>
    <row r="5">
      <c r="A5" s="3" t="inlineStr">
        <is>
          <t>PB1</t>
        </is>
      </c>
      <c r="B5" s="5" t="n">
        <v>88.70999999999999</v>
      </c>
    </row>
    <row r="6">
      <c r="A6" s="3" t="inlineStr">
        <is>
          <t>PB2</t>
        </is>
      </c>
      <c r="B6" s="5" t="n">
        <v>200.17</v>
      </c>
    </row>
    <row r="7">
      <c r="A7" s="3" t="inlineStr">
        <is>
          <t>PB3</t>
        </is>
      </c>
      <c r="B7" s="5" t="n">
        <v>666.55</v>
      </c>
    </row>
    <row r="8">
      <c r="A8" s="3" t="inlineStr">
        <is>
          <t>PB4</t>
        </is>
      </c>
      <c r="B8" s="5" t="n">
        <v>26.89</v>
      </c>
    </row>
    <row r="10">
      <c r="A10" s="9" t="inlineStr">
        <is>
          <t>EXTRA REINFORCEMENT</t>
        </is>
      </c>
    </row>
    <row r="11">
      <c r="A11" s="2" t="inlineStr">
        <is>
          <t>Beam</t>
        </is>
      </c>
      <c r="B11" s="2" t="inlineStr">
        <is>
          <t>Total Wt (kg)</t>
        </is>
      </c>
    </row>
    <row r="13">
      <c r="A13" s="9" t="inlineStr">
        <is>
          <t>STIRRUPS</t>
        </is>
      </c>
    </row>
    <row r="14">
      <c r="A14" s="2" t="inlineStr">
        <is>
          <t>Beam</t>
        </is>
      </c>
      <c r="B14" s="2" t="inlineStr">
        <is>
          <t>Dia (mm)</t>
        </is>
      </c>
      <c r="C14" s="2" t="inlineStr">
        <is>
          <t>Spacing End (mm)</t>
        </is>
      </c>
      <c r="D14" s="2" t="inlineStr">
        <is>
          <t>Spacing Mid (mm)</t>
        </is>
      </c>
      <c r="E14" s="2" t="inlineStr">
        <is>
          <t>Stirrup L (m)</t>
        </is>
      </c>
      <c r="F14" s="2" t="inlineStr">
        <is>
          <t>Total Length (m)</t>
        </is>
      </c>
      <c r="G14" s="2" t="inlineStr">
        <is>
          <t>Wt (kg)</t>
        </is>
      </c>
    </row>
    <row r="15">
      <c r="A15" s="3" t="inlineStr">
        <is>
          <t>PB1</t>
        </is>
      </c>
      <c r="B15" s="5" t="n">
        <v>8</v>
      </c>
      <c r="C15" s="5" t="n">
        <v>203</v>
      </c>
      <c r="D15" s="5" t="n">
        <v>203</v>
      </c>
      <c r="E15" s="5" t="n">
        <v>1.028</v>
      </c>
      <c r="F15" s="5" t="n">
        <v>123.36</v>
      </c>
      <c r="G15" s="5">
        <f>F15*(B15^2/162)</f>
        <v/>
      </c>
    </row>
    <row r="16">
      <c r="A16" s="3" t="inlineStr">
        <is>
          <t>PB2</t>
        </is>
      </c>
      <c r="B16" s="5" t="n">
        <v>8</v>
      </c>
      <c r="C16" s="5" t="n">
        <v>203</v>
      </c>
      <c r="D16" s="5" t="n">
        <v>203</v>
      </c>
      <c r="E16" s="5" t="n">
        <v>1.18</v>
      </c>
      <c r="F16" s="5" t="n">
        <v>257.24</v>
      </c>
      <c r="G16" s="5">
        <f>F16*(B16^2/162)</f>
        <v/>
      </c>
    </row>
    <row r="17">
      <c r="A17" s="3" t="inlineStr">
        <is>
          <t>PB3</t>
        </is>
      </c>
      <c r="B17" s="5" t="n">
        <v>8</v>
      </c>
      <c r="C17" s="5" t="n">
        <v>229</v>
      </c>
      <c r="D17" s="5" t="n">
        <v>229</v>
      </c>
      <c r="E17" s="5" t="n">
        <v>1.332</v>
      </c>
      <c r="F17" s="5" t="n">
        <v>490.18</v>
      </c>
      <c r="G17" s="5">
        <f>F17*(B17^2/162)</f>
        <v/>
      </c>
    </row>
    <row r="18">
      <c r="A18" s="3" t="inlineStr">
        <is>
          <t>PB4</t>
        </is>
      </c>
      <c r="B18" s="5" t="n">
        <v>8</v>
      </c>
      <c r="C18" s="5" t="n">
        <v>229</v>
      </c>
      <c r="D18" s="5" t="n">
        <v>229</v>
      </c>
      <c r="E18" s="5" t="n">
        <v>1.332</v>
      </c>
      <c r="F18" s="5" t="n">
        <v>21.31</v>
      </c>
      <c r="G18" s="5">
        <f>F18*(B18^2/162)</f>
        <v/>
      </c>
    </row>
  </sheetData>
  <mergeCells count="4">
    <mergeCell ref="A13:G13"/>
    <mergeCell ref="A3:B3"/>
    <mergeCell ref="A1:G1"/>
    <mergeCell ref="A10:B10"/>
  </mergeCells>
  <pageMargins left="0.75" right="0.75" top="1" bottom="1" header="0.5" footer="0.5"/>
  <tableParts count="2">
    <tablePart xmlns:r="http://schemas.openxmlformats.org/officeDocument/2006/relationships" r:id="rId1"/>
    <tablePart xmlns:r="http://schemas.openxmlformats.org/officeDocument/2006/relationships" r:id="rId2"/>
  </tableParts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2026-05-18T09:06:56Z</dcterms:created>
  <dcterms:modified xmlns:dcterms="http://purl.org/dc/terms/" xmlns:xsi="http://www.w3.org/2001/XMLSchema-instance" xsi:type="dcterms:W3CDTF">2026-05-18T09:06:56Z</dcterms:modified>
</cp:coreProperties>
</file>